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Het Rijk" sheetId="1" r:id="rId1"/>
  </sheets>
  <definedNames/>
  <calcPr fullCalcOnLoad="1"/>
</workbook>
</file>

<file path=xl/sharedStrings.xml><?xml version="1.0" encoding="utf-8"?>
<sst xmlns="http://schemas.openxmlformats.org/spreadsheetml/2006/main" count="419" uniqueCount="53">
  <si>
    <t xml:space="preserve">HET RIJK EERSTE GEDEELTE </t>
  </si>
  <si>
    <t>Provinciën</t>
  </si>
  <si>
    <t>Kom, Buiten de kom, (tijdelijk aanwezige) Schepen, Personen zonder vaste verblijfplaats</t>
  </si>
  <si>
    <t>Woningen in de provincie</t>
  </si>
  <si>
    <t>Tijdelijk aanwezige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</si>
  <si>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</si>
  <si>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</si>
  <si>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</si>
  <si>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</si>
  <si>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</si>
  <si>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</si>
  <si>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</si>
  <si>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</si>
  <si>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</si>
  <si>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</si>
  <si>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</si>
  <si>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</si>
  <si>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</si>
  <si>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</si>
  <si>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</si>
  <si>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</si>
  <si>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</si>
  <si>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</si>
  <si>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Noordbrabant</t>
  </si>
  <si>
    <t>Kom</t>
  </si>
  <si>
    <t>VT</t>
  </si>
  <si>
    <t>1879_12_H1</t>
  </si>
  <si>
    <t>Het Rijk</t>
  </si>
  <si>
    <t>36_0122</t>
  </si>
  <si>
    <t>Buiten de kom</t>
  </si>
  <si>
    <t>Totaal voor de woningen in de gemeente</t>
  </si>
  <si>
    <t>Personen die bij de volkstelling verklaard hebben in de gemeente te wonen, doch wier woonplaats daar niet is gevonden</t>
  </si>
  <si>
    <t>Algemeen totaal der bevolking</t>
  </si>
  <si>
    <t>Gelderland</t>
  </si>
  <si>
    <t>7 Bewoonde wagens</t>
  </si>
  <si>
    <t>Zuidholland</t>
  </si>
  <si>
    <t>Noordholland</t>
  </si>
  <si>
    <t>Zeeland</t>
  </si>
  <si>
    <t>Utrecht</t>
  </si>
  <si>
    <t>Friesland</t>
  </si>
  <si>
    <t>36_0123</t>
  </si>
  <si>
    <t>Overijssel</t>
  </si>
  <si>
    <t>Groningen</t>
  </si>
  <si>
    <t>Drenthe</t>
  </si>
  <si>
    <t>Limburg</t>
  </si>
  <si>
    <t>Hieronder 263 arken en keeten.</t>
  </si>
  <si>
    <t>Hieronder 8 keeten.</t>
  </si>
  <si>
    <t>Hieronder 8 bewoonde wagens.</t>
  </si>
  <si>
    <t>Hieronder 11 keeten en 1 bewoonde wagen.</t>
  </si>
  <si>
    <t>Hieronder 11 keeten en 9 bewoonde wagens.</t>
  </si>
  <si>
    <t>Blz. 16 van het deel voor Drenthe staat: 6; lees: 3.</t>
  </si>
  <si>
    <t>Hieronder 1 bewoonde wagen en 19 keeten.</t>
  </si>
  <si>
    <t>Hieronder 9 bewoonde wagens en 19 keeten.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</si>
</sst>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2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2" fillId="0" borderId="29" xfId="2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5" fillId="0" borderId="4" xfId="21" applyFont="1" applyFill="1" applyBorder="1" applyAlignment="1">
      <alignment horizontal="center" vertical="center" textRotation="90" wrapText="1"/>
      <protection/>
    </xf>
    <xf numFmtId="0" fontId="5" fillId="0" borderId="6" xfId="21" applyFont="1" applyFill="1" applyBorder="1" applyAlignment="1">
      <alignment horizontal="center" vertical="center" textRotation="90" wrapText="1"/>
      <protection/>
    </xf>
    <xf numFmtId="0" fontId="5" fillId="0" borderId="6" xfId="21" applyNumberFormat="1" applyFont="1" applyFill="1" applyBorder="1" applyAlignment="1">
      <alignment horizontal="center" vertical="center" textRotation="90" wrapText="1"/>
      <protection/>
    </xf>
    <xf numFmtId="0" fontId="5" fillId="0" borderId="5" xfId="21" applyFont="1" applyFill="1" applyBorder="1" applyAlignment="1">
      <alignment horizontal="center" vertical="center" textRotation="90" wrapText="1"/>
      <protection/>
    </xf>
    <xf numFmtId="0" fontId="5" fillId="0" borderId="9" xfId="21" applyFont="1" applyFill="1" applyBorder="1" applyAlignment="1">
      <alignment horizontal="center" vertical="center" textRotation="90" wrapText="1"/>
      <protection/>
    </xf>
    <xf numFmtId="0" fontId="5" fillId="0" borderId="11" xfId="21" applyFont="1" applyFill="1" applyBorder="1" applyAlignment="1">
      <alignment horizontal="center" vertical="center" textRotation="90" wrapText="1"/>
      <protection/>
    </xf>
    <xf numFmtId="0" fontId="5" fillId="0" borderId="11" xfId="21" applyNumberFormat="1" applyFont="1" applyFill="1" applyBorder="1" applyAlignment="1">
      <alignment horizontal="center" vertical="center" textRotation="90" wrapText="1"/>
      <protection/>
    </xf>
    <xf numFmtId="0" fontId="5" fillId="0" borderId="10" xfId="21" applyFont="1" applyFill="1" applyBorder="1" applyAlignment="1">
      <alignment horizontal="center" vertical="center" textRotation="90" wrapText="1"/>
      <protection/>
    </xf>
    <xf numFmtId="0" fontId="5" fillId="0" borderId="9" xfId="0" applyFont="1" applyFill="1" applyBorder="1" applyAlignment="1">
      <alignment textRotation="90" wrapText="1"/>
    </xf>
    <xf numFmtId="0" fontId="5" fillId="0" borderId="11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textRotation="90" wrapText="1"/>
    </xf>
    <xf numFmtId="0" fontId="5" fillId="0" borderId="21" xfId="0" applyFont="1" applyFill="1" applyBorder="1" applyAlignment="1">
      <alignment textRotation="90" wrapText="1"/>
    </xf>
    <xf numFmtId="0" fontId="5" fillId="0" borderId="24" xfId="0" applyFont="1" applyFill="1" applyBorder="1" applyAlignment="1">
      <alignment textRotation="90" wrapText="1"/>
    </xf>
    <xf numFmtId="0" fontId="5" fillId="0" borderId="22" xfId="0" applyFont="1" applyFill="1" applyBorder="1" applyAlignment="1">
      <alignment textRotation="90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rech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37" customWidth="1"/>
    <col min="2" max="2" width="44.421875" style="84" customWidth="1"/>
    <col min="3" max="3" width="3.28125" style="38" customWidth="1"/>
    <col min="4" max="4" width="13.00390625" style="38" customWidth="1"/>
    <col min="5" max="5" width="9.57421875" style="38" customWidth="1"/>
    <col min="6" max="6" width="6.421875" style="38" customWidth="1"/>
    <col min="7" max="7" width="9.28125" style="38" bestFit="1" customWidth="1"/>
    <col min="8" max="8" width="11.7109375" style="38" customWidth="1"/>
    <col min="9" max="12" width="9.28125" style="38" bestFit="1" customWidth="1"/>
    <col min="13" max="14" width="9.140625" style="39" customWidth="1"/>
    <col min="15" max="16" width="9.140625" style="38" customWidth="1"/>
    <col min="17" max="17" width="3.7109375" style="39" customWidth="1"/>
    <col min="18" max="18" width="11.00390625" style="39" customWidth="1"/>
    <col min="19" max="20" width="3.7109375" style="39" customWidth="1"/>
    <col min="21" max="22" width="7.7109375" style="39" customWidth="1"/>
    <col min="23" max="16384" width="9.140625" style="38" customWidth="1"/>
  </cols>
  <sheetData>
    <row r="1" spans="1:22" s="3" customFormat="1" ht="14.25" customHeight="1" thickBot="1">
      <c r="A1" s="4" t="s">
        <v>0</v>
      </c>
      <c r="B1" s="82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5"/>
      <c r="P1" s="5"/>
      <c r="Q1" s="6"/>
      <c r="R1" s="6"/>
      <c r="S1" s="6"/>
      <c r="T1" s="6"/>
      <c r="U1" s="6"/>
      <c r="V1" s="7"/>
    </row>
    <row r="2" spans="1:22" s="3" customFormat="1" ht="13.5" thickBot="1">
      <c r="A2" s="8"/>
      <c r="B2" s="83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9"/>
      <c r="P2" s="9"/>
      <c r="Q2" s="10"/>
      <c r="R2" s="10"/>
      <c r="S2" s="10"/>
      <c r="T2" s="10"/>
      <c r="U2" s="10"/>
      <c r="V2" s="10"/>
    </row>
    <row r="3" spans="1:22" s="18" customFormat="1" ht="12.75" customHeight="1">
      <c r="A3" s="11" t="s">
        <v>1</v>
      </c>
      <c r="B3" s="12" t="s">
        <v>2</v>
      </c>
      <c r="C3" s="13"/>
      <c r="D3" s="14" t="s">
        <v>3</v>
      </c>
      <c r="E3" s="15"/>
      <c r="F3" s="15"/>
      <c r="G3" s="15"/>
      <c r="H3" s="16" t="s">
        <v>4</v>
      </c>
      <c r="I3" s="15" t="s">
        <v>5</v>
      </c>
      <c r="J3" s="15"/>
      <c r="K3" s="15"/>
      <c r="L3" s="15"/>
      <c r="M3" s="15"/>
      <c r="N3" s="15"/>
      <c r="O3" s="15" t="s">
        <v>6</v>
      </c>
      <c r="P3" s="17"/>
      <c r="Q3" s="68" t="s">
        <v>7</v>
      </c>
      <c r="R3" s="69" t="s">
        <v>8</v>
      </c>
      <c r="S3" s="69" t="s">
        <v>9</v>
      </c>
      <c r="T3" s="70" t="s">
        <v>10</v>
      </c>
      <c r="U3" s="69" t="s">
        <v>11</v>
      </c>
      <c r="V3" s="71" t="s">
        <v>12</v>
      </c>
    </row>
    <row r="4" spans="1:22" s="18" customFormat="1" ht="13.5" customHeight="1">
      <c r="A4" s="19"/>
      <c r="B4" s="20"/>
      <c r="C4" s="13"/>
      <c r="D4" s="21"/>
      <c r="E4" s="22"/>
      <c r="F4" s="22"/>
      <c r="G4" s="22"/>
      <c r="H4" s="23"/>
      <c r="I4" s="22"/>
      <c r="J4" s="22"/>
      <c r="K4" s="22"/>
      <c r="L4" s="22"/>
      <c r="M4" s="22"/>
      <c r="N4" s="22"/>
      <c r="O4" s="22"/>
      <c r="P4" s="24"/>
      <c r="Q4" s="72"/>
      <c r="R4" s="73"/>
      <c r="S4" s="73"/>
      <c r="T4" s="74"/>
      <c r="U4" s="73"/>
      <c r="V4" s="75"/>
    </row>
    <row r="5" spans="1:22" s="18" customFormat="1" ht="12.75">
      <c r="A5" s="19"/>
      <c r="B5" s="20"/>
      <c r="C5" s="13"/>
      <c r="D5" s="21" t="s">
        <v>13</v>
      </c>
      <c r="E5" s="22"/>
      <c r="F5" s="22"/>
      <c r="G5" s="25" t="s">
        <v>14</v>
      </c>
      <c r="H5" s="23"/>
      <c r="I5" s="26" t="s">
        <v>15</v>
      </c>
      <c r="J5" s="27"/>
      <c r="K5" s="22" t="s">
        <v>16</v>
      </c>
      <c r="L5" s="22"/>
      <c r="M5" s="22" t="s">
        <v>17</v>
      </c>
      <c r="N5" s="22"/>
      <c r="O5" s="22"/>
      <c r="P5" s="24"/>
      <c r="Q5" s="72"/>
      <c r="R5" s="73"/>
      <c r="S5" s="73"/>
      <c r="T5" s="74"/>
      <c r="U5" s="73"/>
      <c r="V5" s="75"/>
    </row>
    <row r="6" spans="1:22" s="18" customFormat="1" ht="12.75">
      <c r="A6" s="19"/>
      <c r="B6" s="20"/>
      <c r="C6" s="13"/>
      <c r="D6" s="21"/>
      <c r="E6" s="22"/>
      <c r="F6" s="22"/>
      <c r="G6" s="23"/>
      <c r="H6" s="23"/>
      <c r="I6" s="28"/>
      <c r="J6" s="29"/>
      <c r="K6" s="22"/>
      <c r="L6" s="22"/>
      <c r="M6" s="22"/>
      <c r="N6" s="22"/>
      <c r="O6" s="22"/>
      <c r="P6" s="24"/>
      <c r="Q6" s="72"/>
      <c r="R6" s="73"/>
      <c r="S6" s="73"/>
      <c r="T6" s="74"/>
      <c r="U6" s="73"/>
      <c r="V6" s="75"/>
    </row>
    <row r="7" spans="1:22" s="18" customFormat="1" ht="12.75">
      <c r="A7" s="19"/>
      <c r="B7" s="20"/>
      <c r="C7" s="13"/>
      <c r="D7" s="64" t="s">
        <v>18</v>
      </c>
      <c r="E7" s="65" t="s">
        <v>19</v>
      </c>
      <c r="F7" s="65" t="s">
        <v>20</v>
      </c>
      <c r="G7" s="23"/>
      <c r="H7" s="23"/>
      <c r="I7" s="28"/>
      <c r="J7" s="29"/>
      <c r="K7" s="22"/>
      <c r="L7" s="22"/>
      <c r="M7" s="22"/>
      <c r="N7" s="22"/>
      <c r="O7" s="22"/>
      <c r="P7" s="24"/>
      <c r="Q7" s="76"/>
      <c r="R7" s="77"/>
      <c r="S7" s="77"/>
      <c r="T7" s="77"/>
      <c r="U7" s="77"/>
      <c r="V7" s="78"/>
    </row>
    <row r="8" spans="1:22" s="18" customFormat="1" ht="12.75">
      <c r="A8" s="19"/>
      <c r="B8" s="20"/>
      <c r="C8" s="13"/>
      <c r="D8" s="64"/>
      <c r="E8" s="65"/>
      <c r="F8" s="65"/>
      <c r="G8" s="23"/>
      <c r="H8" s="23"/>
      <c r="I8" s="28"/>
      <c r="J8" s="29"/>
      <c r="K8" s="22"/>
      <c r="L8" s="22"/>
      <c r="M8" s="22"/>
      <c r="N8" s="22"/>
      <c r="O8" s="22"/>
      <c r="P8" s="24"/>
      <c r="Q8" s="76"/>
      <c r="R8" s="77"/>
      <c r="S8" s="77"/>
      <c r="T8" s="77"/>
      <c r="U8" s="77"/>
      <c r="V8" s="78"/>
    </row>
    <row r="9" spans="1:22" s="18" customFormat="1" ht="12.75">
      <c r="A9" s="19"/>
      <c r="B9" s="20"/>
      <c r="C9" s="13"/>
      <c r="D9" s="64"/>
      <c r="E9" s="65"/>
      <c r="F9" s="65"/>
      <c r="G9" s="23"/>
      <c r="H9" s="23"/>
      <c r="I9" s="28"/>
      <c r="J9" s="29"/>
      <c r="K9" s="22"/>
      <c r="L9" s="22"/>
      <c r="M9" s="22"/>
      <c r="N9" s="22"/>
      <c r="O9" s="22"/>
      <c r="P9" s="24"/>
      <c r="Q9" s="76"/>
      <c r="R9" s="77"/>
      <c r="S9" s="77"/>
      <c r="T9" s="77"/>
      <c r="U9" s="77"/>
      <c r="V9" s="78"/>
    </row>
    <row r="10" spans="1:22" s="18" customFormat="1" ht="12.75">
      <c r="A10" s="19"/>
      <c r="B10" s="20"/>
      <c r="C10" s="13"/>
      <c r="D10" s="64"/>
      <c r="E10" s="65"/>
      <c r="F10" s="65"/>
      <c r="G10" s="23"/>
      <c r="H10" s="23"/>
      <c r="I10" s="30"/>
      <c r="J10" s="31"/>
      <c r="K10" s="22"/>
      <c r="L10" s="22"/>
      <c r="M10" s="22"/>
      <c r="N10" s="22"/>
      <c r="O10" s="22"/>
      <c r="P10" s="24"/>
      <c r="Q10" s="76"/>
      <c r="R10" s="77"/>
      <c r="S10" s="77"/>
      <c r="T10" s="77"/>
      <c r="U10" s="77"/>
      <c r="V10" s="78"/>
    </row>
    <row r="11" spans="1:22" s="18" customFormat="1" ht="13.5" thickBot="1">
      <c r="A11" s="32"/>
      <c r="B11" s="33"/>
      <c r="C11" s="13"/>
      <c r="D11" s="66"/>
      <c r="E11" s="67"/>
      <c r="F11" s="67"/>
      <c r="G11" s="34"/>
      <c r="H11" s="34"/>
      <c r="I11" s="35" t="s">
        <v>21</v>
      </c>
      <c r="J11" s="35" t="s">
        <v>22</v>
      </c>
      <c r="K11" s="35" t="s">
        <v>21</v>
      </c>
      <c r="L11" s="35" t="s">
        <v>22</v>
      </c>
      <c r="M11" s="35" t="s">
        <v>21</v>
      </c>
      <c r="N11" s="35" t="s">
        <v>22</v>
      </c>
      <c r="O11" s="35" t="s">
        <v>21</v>
      </c>
      <c r="P11" s="36" t="s">
        <v>22</v>
      </c>
      <c r="Q11" s="79"/>
      <c r="R11" s="80"/>
      <c r="S11" s="80"/>
      <c r="T11" s="80"/>
      <c r="U11" s="80"/>
      <c r="V11" s="81"/>
    </row>
    <row r="12" ht="13.5" thickBot="1"/>
    <row r="13" spans="1:22" ht="12.75">
      <c r="A13" s="40" t="s">
        <v>23</v>
      </c>
      <c r="B13" s="85" t="s">
        <v>24</v>
      </c>
      <c r="D13" s="41">
        <v>40828</v>
      </c>
      <c r="E13" s="42">
        <v>1274</v>
      </c>
      <c r="F13" s="42">
        <v>134</v>
      </c>
      <c r="G13" s="42">
        <v>36</v>
      </c>
      <c r="H13" s="42"/>
      <c r="I13" s="42">
        <v>93790</v>
      </c>
      <c r="J13" s="42">
        <v>101577</v>
      </c>
      <c r="K13" s="42">
        <v>2449</v>
      </c>
      <c r="L13" s="42">
        <v>1166</v>
      </c>
      <c r="M13" s="42">
        <f>SUM(I13+K13)</f>
        <v>96239</v>
      </c>
      <c r="N13" s="42">
        <f>SUM(J13+L13)</f>
        <v>102743</v>
      </c>
      <c r="O13" s="42">
        <v>3837</v>
      </c>
      <c r="P13" s="88">
        <v>1009</v>
      </c>
      <c r="Q13" s="43" t="s">
        <v>25</v>
      </c>
      <c r="R13" s="43" t="s">
        <v>26</v>
      </c>
      <c r="S13" s="43">
        <v>22</v>
      </c>
      <c r="T13" s="43">
        <v>23</v>
      </c>
      <c r="U13" s="43" t="s">
        <v>27</v>
      </c>
      <c r="V13" s="44" t="s">
        <v>28</v>
      </c>
    </row>
    <row r="14" spans="1:22" ht="12.75">
      <c r="A14" s="45"/>
      <c r="B14" s="86" t="s">
        <v>29</v>
      </c>
      <c r="D14" s="46">
        <v>54400</v>
      </c>
      <c r="E14" s="1">
        <v>1658</v>
      </c>
      <c r="F14" s="1">
        <v>125</v>
      </c>
      <c r="G14" s="1">
        <v>438</v>
      </c>
      <c r="H14" s="1"/>
      <c r="I14" s="1">
        <v>135177</v>
      </c>
      <c r="J14" s="1">
        <v>128336</v>
      </c>
      <c r="K14" s="1">
        <v>2680</v>
      </c>
      <c r="L14" s="1">
        <v>1253</v>
      </c>
      <c r="M14" s="1">
        <f>SUM(I14+K14)</f>
        <v>137857</v>
      </c>
      <c r="N14" s="1">
        <f>SUM(J14+L14)</f>
        <v>129589</v>
      </c>
      <c r="O14" s="1">
        <v>799</v>
      </c>
      <c r="P14" s="89">
        <v>444</v>
      </c>
      <c r="Q14" s="48" t="s">
        <v>25</v>
      </c>
      <c r="R14" s="48" t="s">
        <v>26</v>
      </c>
      <c r="S14" s="48">
        <v>22</v>
      </c>
      <c r="T14" s="48">
        <v>23</v>
      </c>
      <c r="U14" s="48" t="s">
        <v>27</v>
      </c>
      <c r="V14" s="49" t="s">
        <v>28</v>
      </c>
    </row>
    <row r="15" spans="1:22" s="39" customFormat="1" ht="12.75">
      <c r="A15" s="45"/>
      <c r="B15" s="86" t="s">
        <v>30</v>
      </c>
      <c r="D15" s="46">
        <f aca="true" t="shared" si="0" ref="D15:P15">SUM(D13:D14)</f>
        <v>95228</v>
      </c>
      <c r="E15" s="1">
        <f t="shared" si="0"/>
        <v>2932</v>
      </c>
      <c r="F15" s="1">
        <f t="shared" si="0"/>
        <v>259</v>
      </c>
      <c r="G15" s="1">
        <f t="shared" si="0"/>
        <v>474</v>
      </c>
      <c r="H15" s="1">
        <f t="shared" si="0"/>
        <v>0</v>
      </c>
      <c r="I15" s="1">
        <f t="shared" si="0"/>
        <v>228967</v>
      </c>
      <c r="J15" s="1">
        <f t="shared" si="0"/>
        <v>229913</v>
      </c>
      <c r="K15" s="1">
        <f t="shared" si="0"/>
        <v>5129</v>
      </c>
      <c r="L15" s="1">
        <f t="shared" si="0"/>
        <v>2419</v>
      </c>
      <c r="M15" s="1">
        <f t="shared" si="0"/>
        <v>234096</v>
      </c>
      <c r="N15" s="1">
        <f t="shared" si="0"/>
        <v>232332</v>
      </c>
      <c r="O15" s="1">
        <f t="shared" si="0"/>
        <v>4636</v>
      </c>
      <c r="P15" s="89">
        <f t="shared" si="0"/>
        <v>1453</v>
      </c>
      <c r="Q15" s="48" t="s">
        <v>25</v>
      </c>
      <c r="R15" s="48" t="s">
        <v>26</v>
      </c>
      <c r="S15" s="48">
        <v>22</v>
      </c>
      <c r="T15" s="48">
        <v>23</v>
      </c>
      <c r="U15" s="48" t="s">
        <v>27</v>
      </c>
      <c r="V15" s="49" t="s">
        <v>28</v>
      </c>
    </row>
    <row r="16" spans="1:22" s="39" customFormat="1" ht="38.25">
      <c r="A16" s="45"/>
      <c r="B16" s="86" t="s">
        <v>31</v>
      </c>
      <c r="D16" s="46"/>
      <c r="E16" s="1"/>
      <c r="F16" s="1"/>
      <c r="G16" s="1"/>
      <c r="H16" s="1"/>
      <c r="I16" s="1"/>
      <c r="J16" s="1"/>
      <c r="K16" s="1">
        <v>49</v>
      </c>
      <c r="L16" s="1">
        <v>20</v>
      </c>
      <c r="M16" s="1">
        <f>SUM(I16+K16)</f>
        <v>49</v>
      </c>
      <c r="N16" s="1">
        <f>SUM(J16+L16)</f>
        <v>20</v>
      </c>
      <c r="O16" s="1"/>
      <c r="P16" s="89"/>
      <c r="Q16" s="48" t="s">
        <v>25</v>
      </c>
      <c r="R16" s="48" t="s">
        <v>26</v>
      </c>
      <c r="S16" s="48">
        <v>22</v>
      </c>
      <c r="T16" s="48">
        <v>23</v>
      </c>
      <c r="U16" s="48" t="s">
        <v>27</v>
      </c>
      <c r="V16" s="49" t="s">
        <v>28</v>
      </c>
    </row>
    <row r="17" spans="1:22" s="39" customFormat="1" ht="12.75">
      <c r="A17" s="45"/>
      <c r="B17" s="86" t="s">
        <v>32</v>
      </c>
      <c r="D17" s="46">
        <f aca="true" t="shared" si="1" ref="D17:P17">SUM(D15:D16)</f>
        <v>95228</v>
      </c>
      <c r="E17" s="1">
        <f t="shared" si="1"/>
        <v>2932</v>
      </c>
      <c r="F17" s="1">
        <f t="shared" si="1"/>
        <v>259</v>
      </c>
      <c r="G17" s="1">
        <f t="shared" si="1"/>
        <v>474</v>
      </c>
      <c r="H17" s="1">
        <f t="shared" si="1"/>
        <v>0</v>
      </c>
      <c r="I17" s="1">
        <f t="shared" si="1"/>
        <v>228967</v>
      </c>
      <c r="J17" s="1">
        <f t="shared" si="1"/>
        <v>229913</v>
      </c>
      <c r="K17" s="1">
        <f t="shared" si="1"/>
        <v>5178</v>
      </c>
      <c r="L17" s="1">
        <f t="shared" si="1"/>
        <v>2439</v>
      </c>
      <c r="M17" s="1">
        <f t="shared" si="1"/>
        <v>234145</v>
      </c>
      <c r="N17" s="1">
        <f t="shared" si="1"/>
        <v>232352</v>
      </c>
      <c r="O17" s="1">
        <f t="shared" si="1"/>
        <v>4636</v>
      </c>
      <c r="P17" s="89">
        <f t="shared" si="1"/>
        <v>1453</v>
      </c>
      <c r="Q17" s="48" t="s">
        <v>25</v>
      </c>
      <c r="R17" s="48" t="s">
        <v>26</v>
      </c>
      <c r="S17" s="48">
        <v>22</v>
      </c>
      <c r="T17" s="48">
        <v>23</v>
      </c>
      <c r="U17" s="48" t="s">
        <v>27</v>
      </c>
      <c r="V17" s="49" t="s">
        <v>28</v>
      </c>
    </row>
    <row r="18" spans="1:22" ht="12.75">
      <c r="A18" s="45"/>
      <c r="B18" s="86" t="s">
        <v>4</v>
      </c>
      <c r="D18" s="46"/>
      <c r="E18" s="1"/>
      <c r="F18" s="1"/>
      <c r="G18" s="1"/>
      <c r="H18" s="1">
        <v>296</v>
      </c>
      <c r="I18" s="1"/>
      <c r="J18" s="1"/>
      <c r="K18" s="1"/>
      <c r="L18" s="1"/>
      <c r="M18" s="1">
        <f aca="true" t="shared" si="2" ref="M18:N20">SUM(I18+K18)</f>
        <v>0</v>
      </c>
      <c r="N18" s="1">
        <f t="shared" si="2"/>
        <v>0</v>
      </c>
      <c r="O18" s="1">
        <v>696</v>
      </c>
      <c r="P18" s="89">
        <v>461</v>
      </c>
      <c r="Q18" s="48" t="s">
        <v>25</v>
      </c>
      <c r="R18" s="48" t="s">
        <v>26</v>
      </c>
      <c r="S18" s="48">
        <v>22</v>
      </c>
      <c r="T18" s="48">
        <v>23</v>
      </c>
      <c r="U18" s="48" t="s">
        <v>27</v>
      </c>
      <c r="V18" s="49" t="s">
        <v>28</v>
      </c>
    </row>
    <row r="19" spans="1:22" ht="12.75">
      <c r="A19" s="45" t="s">
        <v>33</v>
      </c>
      <c r="B19" s="86" t="s">
        <v>24</v>
      </c>
      <c r="D19" s="46">
        <v>38398</v>
      </c>
      <c r="E19" s="1">
        <v>1132</v>
      </c>
      <c r="F19" s="1">
        <v>101</v>
      </c>
      <c r="G19" s="1">
        <v>271</v>
      </c>
      <c r="H19" s="1"/>
      <c r="I19" s="1">
        <v>93035</v>
      </c>
      <c r="J19" s="1">
        <v>99825</v>
      </c>
      <c r="K19" s="1">
        <v>3695</v>
      </c>
      <c r="L19" s="1">
        <v>2694</v>
      </c>
      <c r="M19" s="1">
        <f t="shared" si="2"/>
        <v>96730</v>
      </c>
      <c r="N19" s="1">
        <f t="shared" si="2"/>
        <v>102519</v>
      </c>
      <c r="O19" s="1">
        <v>3793</v>
      </c>
      <c r="P19" s="89">
        <v>1915</v>
      </c>
      <c r="Q19" s="48" t="s">
        <v>25</v>
      </c>
      <c r="R19" s="48" t="s">
        <v>26</v>
      </c>
      <c r="S19" s="48">
        <v>22</v>
      </c>
      <c r="T19" s="48">
        <v>23</v>
      </c>
      <c r="U19" s="48" t="s">
        <v>27</v>
      </c>
      <c r="V19" s="49" t="s">
        <v>28</v>
      </c>
    </row>
    <row r="20" spans="1:22" ht="12.75">
      <c r="A20" s="45"/>
      <c r="B20" s="86" t="s">
        <v>29</v>
      </c>
      <c r="D20" s="46">
        <v>49843</v>
      </c>
      <c r="E20" s="1">
        <v>1644</v>
      </c>
      <c r="F20" s="1">
        <v>88</v>
      </c>
      <c r="G20" s="1">
        <v>501</v>
      </c>
      <c r="H20" s="1"/>
      <c r="I20" s="1">
        <v>134778</v>
      </c>
      <c r="J20" s="1">
        <v>125766</v>
      </c>
      <c r="K20" s="1">
        <v>4082</v>
      </c>
      <c r="L20" s="1">
        <v>2671</v>
      </c>
      <c r="M20" s="1">
        <f t="shared" si="2"/>
        <v>138860</v>
      </c>
      <c r="N20" s="1">
        <f t="shared" si="2"/>
        <v>128437</v>
      </c>
      <c r="O20" s="1">
        <v>1636</v>
      </c>
      <c r="P20" s="89">
        <v>1361</v>
      </c>
      <c r="Q20" s="48" t="s">
        <v>25</v>
      </c>
      <c r="R20" s="48" t="s">
        <v>26</v>
      </c>
      <c r="S20" s="48">
        <v>22</v>
      </c>
      <c r="T20" s="48">
        <v>23</v>
      </c>
      <c r="U20" s="48" t="s">
        <v>27</v>
      </c>
      <c r="V20" s="49" t="s">
        <v>28</v>
      </c>
    </row>
    <row r="21" spans="1:22" s="39" customFormat="1" ht="12.75">
      <c r="A21" s="45"/>
      <c r="B21" s="86" t="s">
        <v>30</v>
      </c>
      <c r="D21" s="46">
        <f aca="true" t="shared" si="3" ref="D21:P21">SUM(D19:D20)</f>
        <v>88241</v>
      </c>
      <c r="E21" s="1">
        <f t="shared" si="3"/>
        <v>2776</v>
      </c>
      <c r="F21" s="1">
        <f t="shared" si="3"/>
        <v>189</v>
      </c>
      <c r="G21" s="1">
        <f t="shared" si="3"/>
        <v>772</v>
      </c>
      <c r="H21" s="1">
        <f t="shared" si="3"/>
        <v>0</v>
      </c>
      <c r="I21" s="1">
        <f t="shared" si="3"/>
        <v>227813</v>
      </c>
      <c r="J21" s="1">
        <f t="shared" si="3"/>
        <v>225591</v>
      </c>
      <c r="K21" s="1">
        <f t="shared" si="3"/>
        <v>7777</v>
      </c>
      <c r="L21" s="1">
        <f t="shared" si="3"/>
        <v>5365</v>
      </c>
      <c r="M21" s="1">
        <f t="shared" si="3"/>
        <v>235590</v>
      </c>
      <c r="N21" s="1">
        <f t="shared" si="3"/>
        <v>230956</v>
      </c>
      <c r="O21" s="1">
        <f t="shared" si="3"/>
        <v>5429</v>
      </c>
      <c r="P21" s="89">
        <f t="shared" si="3"/>
        <v>3276</v>
      </c>
      <c r="Q21" s="48" t="s">
        <v>25</v>
      </c>
      <c r="R21" s="48" t="s">
        <v>26</v>
      </c>
      <c r="S21" s="48">
        <v>22</v>
      </c>
      <c r="T21" s="48">
        <v>23</v>
      </c>
      <c r="U21" s="48" t="s">
        <v>27</v>
      </c>
      <c r="V21" s="49" t="s">
        <v>28</v>
      </c>
    </row>
    <row r="22" spans="1:22" s="39" customFormat="1" ht="38.25">
      <c r="A22" s="45"/>
      <c r="B22" s="86" t="s">
        <v>31</v>
      </c>
      <c r="D22" s="46"/>
      <c r="E22" s="1"/>
      <c r="F22" s="1"/>
      <c r="G22" s="1"/>
      <c r="H22" s="1"/>
      <c r="I22" s="1"/>
      <c r="J22" s="1"/>
      <c r="K22" s="1">
        <v>176</v>
      </c>
      <c r="L22" s="1">
        <v>83</v>
      </c>
      <c r="M22" s="1">
        <f>SUM(I22+K22)</f>
        <v>176</v>
      </c>
      <c r="N22" s="1">
        <f>SUM(J22+L22)</f>
        <v>83</v>
      </c>
      <c r="O22" s="1"/>
      <c r="P22" s="89"/>
      <c r="Q22" s="48" t="s">
        <v>25</v>
      </c>
      <c r="R22" s="48" t="s">
        <v>26</v>
      </c>
      <c r="S22" s="48">
        <v>22</v>
      </c>
      <c r="T22" s="48">
        <v>23</v>
      </c>
      <c r="U22" s="48" t="s">
        <v>27</v>
      </c>
      <c r="V22" s="49" t="s">
        <v>28</v>
      </c>
    </row>
    <row r="23" spans="1:22" s="39" customFormat="1" ht="12.75">
      <c r="A23" s="45"/>
      <c r="B23" s="86" t="s">
        <v>32</v>
      </c>
      <c r="D23" s="46">
        <f aca="true" t="shared" si="4" ref="D23:P23">SUM(D21:D22)</f>
        <v>88241</v>
      </c>
      <c r="E23" s="1">
        <f t="shared" si="4"/>
        <v>2776</v>
      </c>
      <c r="F23" s="1">
        <f t="shared" si="4"/>
        <v>189</v>
      </c>
      <c r="G23" s="1">
        <f t="shared" si="4"/>
        <v>772</v>
      </c>
      <c r="H23" s="1">
        <f t="shared" si="4"/>
        <v>0</v>
      </c>
      <c r="I23" s="1">
        <f t="shared" si="4"/>
        <v>227813</v>
      </c>
      <c r="J23" s="1">
        <f t="shared" si="4"/>
        <v>225591</v>
      </c>
      <c r="K23" s="1">
        <f t="shared" si="4"/>
        <v>7953</v>
      </c>
      <c r="L23" s="1">
        <f t="shared" si="4"/>
        <v>5448</v>
      </c>
      <c r="M23" s="1">
        <f t="shared" si="4"/>
        <v>235766</v>
      </c>
      <c r="N23" s="1">
        <f t="shared" si="4"/>
        <v>231039</v>
      </c>
      <c r="O23" s="1">
        <f t="shared" si="4"/>
        <v>5429</v>
      </c>
      <c r="P23" s="89">
        <f t="shared" si="4"/>
        <v>3276</v>
      </c>
      <c r="Q23" s="48" t="s">
        <v>25</v>
      </c>
      <c r="R23" s="48" t="s">
        <v>26</v>
      </c>
      <c r="S23" s="48">
        <v>22</v>
      </c>
      <c r="T23" s="48">
        <v>23</v>
      </c>
      <c r="U23" s="48" t="s">
        <v>27</v>
      </c>
      <c r="V23" s="49" t="s">
        <v>28</v>
      </c>
    </row>
    <row r="24" spans="1:22" ht="12.75">
      <c r="A24" s="45"/>
      <c r="B24" s="86" t="s">
        <v>4</v>
      </c>
      <c r="D24" s="46"/>
      <c r="E24" s="1"/>
      <c r="F24" s="1"/>
      <c r="G24" s="1"/>
      <c r="H24" s="1">
        <v>624</v>
      </c>
      <c r="I24" s="1"/>
      <c r="J24" s="1"/>
      <c r="K24" s="1"/>
      <c r="L24" s="1"/>
      <c r="M24" s="1">
        <f aca="true" t="shared" si="5" ref="M24:N27">SUM(I24+K24)</f>
        <v>0</v>
      </c>
      <c r="N24" s="1">
        <f t="shared" si="5"/>
        <v>0</v>
      </c>
      <c r="O24" s="1">
        <v>1538</v>
      </c>
      <c r="P24" s="89">
        <v>1012</v>
      </c>
      <c r="Q24" s="48" t="s">
        <v>25</v>
      </c>
      <c r="R24" s="48" t="s">
        <v>26</v>
      </c>
      <c r="S24" s="48">
        <v>22</v>
      </c>
      <c r="T24" s="48">
        <v>23</v>
      </c>
      <c r="U24" s="48" t="s">
        <v>27</v>
      </c>
      <c r="V24" s="49" t="s">
        <v>28</v>
      </c>
    </row>
    <row r="25" spans="1:22" ht="12.75">
      <c r="A25" s="45"/>
      <c r="B25" s="86" t="s">
        <v>34</v>
      </c>
      <c r="D25" s="46"/>
      <c r="E25" s="1"/>
      <c r="F25" s="1"/>
      <c r="G25" s="1"/>
      <c r="H25" s="1"/>
      <c r="I25" s="1"/>
      <c r="J25" s="1"/>
      <c r="K25" s="1"/>
      <c r="L25" s="1"/>
      <c r="M25" s="1">
        <f t="shared" si="5"/>
        <v>0</v>
      </c>
      <c r="N25" s="1">
        <f t="shared" si="5"/>
        <v>0</v>
      </c>
      <c r="O25" s="1">
        <v>13</v>
      </c>
      <c r="P25" s="89">
        <v>14</v>
      </c>
      <c r="Q25" s="48" t="s">
        <v>25</v>
      </c>
      <c r="R25" s="48" t="s">
        <v>26</v>
      </c>
      <c r="S25" s="48">
        <v>22</v>
      </c>
      <c r="T25" s="48">
        <v>23</v>
      </c>
      <c r="U25" s="48" t="s">
        <v>27</v>
      </c>
      <c r="V25" s="49" t="s">
        <v>28</v>
      </c>
    </row>
    <row r="26" spans="1:22" ht="12.75">
      <c r="A26" s="45" t="s">
        <v>35</v>
      </c>
      <c r="B26" s="86" t="s">
        <v>24</v>
      </c>
      <c r="D26" s="46">
        <v>103232</v>
      </c>
      <c r="E26" s="1">
        <v>3728</v>
      </c>
      <c r="F26" s="1">
        <v>693</v>
      </c>
      <c r="G26" s="1">
        <v>819</v>
      </c>
      <c r="H26" s="1"/>
      <c r="I26" s="1">
        <v>272612</v>
      </c>
      <c r="J26" s="1">
        <v>309210</v>
      </c>
      <c r="K26" s="1">
        <v>11286</v>
      </c>
      <c r="L26" s="1">
        <v>6215</v>
      </c>
      <c r="M26" s="1">
        <f t="shared" si="5"/>
        <v>283898</v>
      </c>
      <c r="N26" s="1">
        <f t="shared" si="5"/>
        <v>315425</v>
      </c>
      <c r="O26" s="1">
        <v>7747</v>
      </c>
      <c r="P26" s="89">
        <v>5488</v>
      </c>
      <c r="Q26" s="48" t="s">
        <v>25</v>
      </c>
      <c r="R26" s="48" t="s">
        <v>26</v>
      </c>
      <c r="S26" s="48">
        <v>22</v>
      </c>
      <c r="T26" s="48">
        <v>23</v>
      </c>
      <c r="U26" s="48" t="s">
        <v>27</v>
      </c>
      <c r="V26" s="49" t="s">
        <v>28</v>
      </c>
    </row>
    <row r="27" spans="1:22" ht="12.75">
      <c r="A27" s="45"/>
      <c r="B27" s="86" t="s">
        <v>29</v>
      </c>
      <c r="D27" s="46">
        <v>39776</v>
      </c>
      <c r="E27" s="1">
        <v>1618</v>
      </c>
      <c r="F27" s="1">
        <v>77</v>
      </c>
      <c r="G27" s="1">
        <v>164</v>
      </c>
      <c r="H27" s="1"/>
      <c r="I27" s="1">
        <v>99856</v>
      </c>
      <c r="J27" s="1">
        <v>98474</v>
      </c>
      <c r="K27" s="1">
        <v>3009</v>
      </c>
      <c r="L27" s="1">
        <v>2393</v>
      </c>
      <c r="M27" s="1">
        <f t="shared" si="5"/>
        <v>102865</v>
      </c>
      <c r="N27" s="1">
        <f t="shared" si="5"/>
        <v>100867</v>
      </c>
      <c r="O27" s="1">
        <v>1896</v>
      </c>
      <c r="P27" s="89">
        <v>1761</v>
      </c>
      <c r="Q27" s="48" t="s">
        <v>25</v>
      </c>
      <c r="R27" s="48" t="s">
        <v>26</v>
      </c>
      <c r="S27" s="48">
        <v>22</v>
      </c>
      <c r="T27" s="48">
        <v>23</v>
      </c>
      <c r="U27" s="48" t="s">
        <v>27</v>
      </c>
      <c r="V27" s="49" t="s">
        <v>28</v>
      </c>
    </row>
    <row r="28" spans="1:22" s="39" customFormat="1" ht="12.75">
      <c r="A28" s="45"/>
      <c r="B28" s="86" t="s">
        <v>30</v>
      </c>
      <c r="D28" s="46">
        <f aca="true" t="shared" si="6" ref="D28:P28">SUM(D26:D27)</f>
        <v>143008</v>
      </c>
      <c r="E28" s="1">
        <f t="shared" si="6"/>
        <v>5346</v>
      </c>
      <c r="F28" s="1">
        <f t="shared" si="6"/>
        <v>770</v>
      </c>
      <c r="G28" s="1">
        <f t="shared" si="6"/>
        <v>983</v>
      </c>
      <c r="H28" s="1">
        <f t="shared" si="6"/>
        <v>0</v>
      </c>
      <c r="I28" s="1">
        <f t="shared" si="6"/>
        <v>372468</v>
      </c>
      <c r="J28" s="1">
        <f t="shared" si="6"/>
        <v>407684</v>
      </c>
      <c r="K28" s="1">
        <f t="shared" si="6"/>
        <v>14295</v>
      </c>
      <c r="L28" s="1">
        <f t="shared" si="6"/>
        <v>8608</v>
      </c>
      <c r="M28" s="1">
        <f t="shared" si="6"/>
        <v>386763</v>
      </c>
      <c r="N28" s="1">
        <f t="shared" si="6"/>
        <v>416292</v>
      </c>
      <c r="O28" s="1">
        <f t="shared" si="6"/>
        <v>9643</v>
      </c>
      <c r="P28" s="89">
        <f t="shared" si="6"/>
        <v>7249</v>
      </c>
      <c r="Q28" s="48" t="s">
        <v>25</v>
      </c>
      <c r="R28" s="48" t="s">
        <v>26</v>
      </c>
      <c r="S28" s="48">
        <v>22</v>
      </c>
      <c r="T28" s="48">
        <v>23</v>
      </c>
      <c r="U28" s="48" t="s">
        <v>27</v>
      </c>
      <c r="V28" s="49" t="s">
        <v>28</v>
      </c>
    </row>
    <row r="29" spans="1:22" s="39" customFormat="1" ht="38.25">
      <c r="A29" s="45"/>
      <c r="B29" s="86" t="s">
        <v>31</v>
      </c>
      <c r="D29" s="46"/>
      <c r="E29" s="1"/>
      <c r="F29" s="1"/>
      <c r="G29" s="1"/>
      <c r="H29" s="1"/>
      <c r="I29" s="1"/>
      <c r="J29" s="1"/>
      <c r="K29" s="1">
        <v>341</v>
      </c>
      <c r="L29" s="1">
        <v>134</v>
      </c>
      <c r="M29" s="1">
        <f>SUM(I29+K29)</f>
        <v>341</v>
      </c>
      <c r="N29" s="1">
        <f>SUM(J29+L29)</f>
        <v>134</v>
      </c>
      <c r="O29" s="1"/>
      <c r="P29" s="89"/>
      <c r="Q29" s="48" t="s">
        <v>25</v>
      </c>
      <c r="R29" s="48" t="s">
        <v>26</v>
      </c>
      <c r="S29" s="48">
        <v>22</v>
      </c>
      <c r="T29" s="48">
        <v>23</v>
      </c>
      <c r="U29" s="48" t="s">
        <v>27</v>
      </c>
      <c r="V29" s="49" t="s">
        <v>28</v>
      </c>
    </row>
    <row r="30" spans="1:22" s="39" customFormat="1" ht="12.75">
      <c r="A30" s="45"/>
      <c r="B30" s="86" t="s">
        <v>32</v>
      </c>
      <c r="D30" s="46">
        <f aca="true" t="shared" si="7" ref="D30:P30">SUM(D28:D29)</f>
        <v>143008</v>
      </c>
      <c r="E30" s="1">
        <f t="shared" si="7"/>
        <v>5346</v>
      </c>
      <c r="F30" s="1">
        <f t="shared" si="7"/>
        <v>770</v>
      </c>
      <c r="G30" s="1">
        <f t="shared" si="7"/>
        <v>983</v>
      </c>
      <c r="H30" s="1">
        <f t="shared" si="7"/>
        <v>0</v>
      </c>
      <c r="I30" s="1">
        <f t="shared" si="7"/>
        <v>372468</v>
      </c>
      <c r="J30" s="1">
        <f t="shared" si="7"/>
        <v>407684</v>
      </c>
      <c r="K30" s="1">
        <f t="shared" si="7"/>
        <v>14636</v>
      </c>
      <c r="L30" s="1">
        <f t="shared" si="7"/>
        <v>8742</v>
      </c>
      <c r="M30" s="1">
        <f t="shared" si="7"/>
        <v>387104</v>
      </c>
      <c r="N30" s="1">
        <f t="shared" si="7"/>
        <v>416426</v>
      </c>
      <c r="O30" s="1">
        <f t="shared" si="7"/>
        <v>9643</v>
      </c>
      <c r="P30" s="89">
        <f t="shared" si="7"/>
        <v>7249</v>
      </c>
      <c r="Q30" s="48" t="s">
        <v>25</v>
      </c>
      <c r="R30" s="48" t="s">
        <v>26</v>
      </c>
      <c r="S30" s="48">
        <v>22</v>
      </c>
      <c r="T30" s="48">
        <v>23</v>
      </c>
      <c r="U30" s="48" t="s">
        <v>27</v>
      </c>
      <c r="V30" s="49" t="s">
        <v>28</v>
      </c>
    </row>
    <row r="31" spans="1:22" ht="12.75">
      <c r="A31" s="45"/>
      <c r="B31" s="86" t="s">
        <v>4</v>
      </c>
      <c r="D31" s="46"/>
      <c r="E31" s="1"/>
      <c r="F31" s="1"/>
      <c r="G31" s="1"/>
      <c r="H31" s="1">
        <v>938</v>
      </c>
      <c r="I31" s="1"/>
      <c r="J31" s="1"/>
      <c r="K31" s="1"/>
      <c r="L31" s="1"/>
      <c r="M31" s="1">
        <f aca="true" t="shared" si="8" ref="M31:N33">SUM(I31+K31)</f>
        <v>0</v>
      </c>
      <c r="N31" s="1">
        <f t="shared" si="8"/>
        <v>0</v>
      </c>
      <c r="O31" s="1">
        <v>4584</v>
      </c>
      <c r="P31" s="89">
        <v>2697</v>
      </c>
      <c r="Q31" s="48" t="s">
        <v>25</v>
      </c>
      <c r="R31" s="48" t="s">
        <v>26</v>
      </c>
      <c r="S31" s="48">
        <v>22</v>
      </c>
      <c r="T31" s="48">
        <v>23</v>
      </c>
      <c r="U31" s="48" t="s">
        <v>27</v>
      </c>
      <c r="V31" s="49" t="s">
        <v>28</v>
      </c>
    </row>
    <row r="32" spans="1:22" ht="12.75">
      <c r="A32" s="45" t="s">
        <v>36</v>
      </c>
      <c r="B32" s="86" t="s">
        <v>24</v>
      </c>
      <c r="D32" s="46">
        <v>77320</v>
      </c>
      <c r="E32" s="1">
        <v>2108</v>
      </c>
      <c r="F32" s="1">
        <v>474</v>
      </c>
      <c r="G32" s="2">
        <v>756</v>
      </c>
      <c r="H32" s="1"/>
      <c r="I32" s="1">
        <v>261791</v>
      </c>
      <c r="J32" s="1">
        <v>290742</v>
      </c>
      <c r="K32" s="1">
        <v>9524</v>
      </c>
      <c r="L32" s="1">
        <v>5504</v>
      </c>
      <c r="M32" s="1">
        <f t="shared" si="8"/>
        <v>271315</v>
      </c>
      <c r="N32" s="1">
        <f t="shared" si="8"/>
        <v>296246</v>
      </c>
      <c r="O32" s="1">
        <v>7059</v>
      </c>
      <c r="P32" s="89">
        <v>5200</v>
      </c>
      <c r="Q32" s="48" t="s">
        <v>25</v>
      </c>
      <c r="R32" s="48" t="s">
        <v>26</v>
      </c>
      <c r="S32" s="48">
        <v>22</v>
      </c>
      <c r="T32" s="48">
        <v>23</v>
      </c>
      <c r="U32" s="48" t="s">
        <v>27</v>
      </c>
      <c r="V32" s="49" t="s">
        <v>28</v>
      </c>
    </row>
    <row r="33" spans="1:22" ht="12.75">
      <c r="A33" s="45"/>
      <c r="B33" s="86" t="s">
        <v>29</v>
      </c>
      <c r="D33" s="46">
        <v>22290</v>
      </c>
      <c r="E33" s="1">
        <v>951</v>
      </c>
      <c r="F33" s="1">
        <v>59</v>
      </c>
      <c r="G33" s="3">
        <v>201</v>
      </c>
      <c r="H33" s="1"/>
      <c r="I33" s="1">
        <v>55564</v>
      </c>
      <c r="J33" s="1">
        <v>53588</v>
      </c>
      <c r="K33" s="1">
        <v>1431</v>
      </c>
      <c r="L33" s="1">
        <v>1288</v>
      </c>
      <c r="M33" s="1">
        <f t="shared" si="8"/>
        <v>56995</v>
      </c>
      <c r="N33" s="1">
        <f t="shared" si="8"/>
        <v>54876</v>
      </c>
      <c r="O33" s="1">
        <v>1095</v>
      </c>
      <c r="P33" s="89">
        <v>968</v>
      </c>
      <c r="Q33" s="48" t="s">
        <v>25</v>
      </c>
      <c r="R33" s="48" t="s">
        <v>26</v>
      </c>
      <c r="S33" s="48">
        <v>22</v>
      </c>
      <c r="T33" s="48">
        <v>23</v>
      </c>
      <c r="U33" s="48" t="s">
        <v>27</v>
      </c>
      <c r="V33" s="49" t="s">
        <v>28</v>
      </c>
    </row>
    <row r="34" spans="1:22" s="39" customFormat="1" ht="12.75">
      <c r="A34" s="45"/>
      <c r="B34" s="86" t="s">
        <v>30</v>
      </c>
      <c r="D34" s="46">
        <f aca="true" t="shared" si="9" ref="D34:P34">SUM(D32:D33)</f>
        <v>99610</v>
      </c>
      <c r="E34" s="1">
        <f t="shared" si="9"/>
        <v>3059</v>
      </c>
      <c r="F34" s="1">
        <f t="shared" si="9"/>
        <v>533</v>
      </c>
      <c r="G34" s="2">
        <f t="shared" si="9"/>
        <v>957</v>
      </c>
      <c r="H34" s="1">
        <f t="shared" si="9"/>
        <v>0</v>
      </c>
      <c r="I34" s="1">
        <f t="shared" si="9"/>
        <v>317355</v>
      </c>
      <c r="J34" s="1">
        <f t="shared" si="9"/>
        <v>344330</v>
      </c>
      <c r="K34" s="1">
        <f t="shared" si="9"/>
        <v>10955</v>
      </c>
      <c r="L34" s="1">
        <f t="shared" si="9"/>
        <v>6792</v>
      </c>
      <c r="M34" s="1">
        <f t="shared" si="9"/>
        <v>328310</v>
      </c>
      <c r="N34" s="1">
        <f t="shared" si="9"/>
        <v>351122</v>
      </c>
      <c r="O34" s="1">
        <f t="shared" si="9"/>
        <v>8154</v>
      </c>
      <c r="P34" s="89">
        <f t="shared" si="9"/>
        <v>6168</v>
      </c>
      <c r="Q34" s="48" t="s">
        <v>25</v>
      </c>
      <c r="R34" s="48" t="s">
        <v>26</v>
      </c>
      <c r="S34" s="48">
        <v>22</v>
      </c>
      <c r="T34" s="48">
        <v>23</v>
      </c>
      <c r="U34" s="48" t="s">
        <v>27</v>
      </c>
      <c r="V34" s="49" t="s">
        <v>28</v>
      </c>
    </row>
    <row r="35" spans="1:22" s="39" customFormat="1" ht="38.25">
      <c r="A35" s="45"/>
      <c r="B35" s="86" t="s">
        <v>31</v>
      </c>
      <c r="D35" s="46"/>
      <c r="E35" s="1"/>
      <c r="F35" s="1"/>
      <c r="G35" s="48"/>
      <c r="H35" s="1"/>
      <c r="I35" s="1"/>
      <c r="J35" s="1"/>
      <c r="K35" s="1">
        <v>378</v>
      </c>
      <c r="L35" s="1">
        <v>180</v>
      </c>
      <c r="M35" s="1">
        <f>SUM(I35+K35)</f>
        <v>378</v>
      </c>
      <c r="N35" s="1">
        <f>SUM(J35+L35)</f>
        <v>180</v>
      </c>
      <c r="O35" s="1"/>
      <c r="P35" s="89"/>
      <c r="Q35" s="48" t="s">
        <v>25</v>
      </c>
      <c r="R35" s="48" t="s">
        <v>26</v>
      </c>
      <c r="S35" s="48">
        <v>22</v>
      </c>
      <c r="T35" s="48">
        <v>23</v>
      </c>
      <c r="U35" s="48" t="s">
        <v>27</v>
      </c>
      <c r="V35" s="49" t="s">
        <v>28</v>
      </c>
    </row>
    <row r="36" spans="1:22" s="39" customFormat="1" ht="12.75">
      <c r="A36" s="45"/>
      <c r="B36" s="86" t="s">
        <v>32</v>
      </c>
      <c r="D36" s="46">
        <f aca="true" t="shared" si="10" ref="D36:P36">SUM(D34:D35)</f>
        <v>99610</v>
      </c>
      <c r="E36" s="1">
        <f t="shared" si="10"/>
        <v>3059</v>
      </c>
      <c r="F36" s="1">
        <f t="shared" si="10"/>
        <v>533</v>
      </c>
      <c r="G36" s="2">
        <f t="shared" si="10"/>
        <v>957</v>
      </c>
      <c r="H36" s="1">
        <f t="shared" si="10"/>
        <v>0</v>
      </c>
      <c r="I36" s="1">
        <f t="shared" si="10"/>
        <v>317355</v>
      </c>
      <c r="J36" s="1">
        <f t="shared" si="10"/>
        <v>344330</v>
      </c>
      <c r="K36" s="1">
        <f t="shared" si="10"/>
        <v>11333</v>
      </c>
      <c r="L36" s="1">
        <f t="shared" si="10"/>
        <v>6972</v>
      </c>
      <c r="M36" s="1">
        <f t="shared" si="10"/>
        <v>328688</v>
      </c>
      <c r="N36" s="1">
        <f t="shared" si="10"/>
        <v>351302</v>
      </c>
      <c r="O36" s="1">
        <f t="shared" si="10"/>
        <v>8154</v>
      </c>
      <c r="P36" s="89">
        <f t="shared" si="10"/>
        <v>6168</v>
      </c>
      <c r="Q36" s="48" t="s">
        <v>25</v>
      </c>
      <c r="R36" s="48" t="s">
        <v>26</v>
      </c>
      <c r="S36" s="48">
        <v>22</v>
      </c>
      <c r="T36" s="48">
        <v>23</v>
      </c>
      <c r="U36" s="48" t="s">
        <v>27</v>
      </c>
      <c r="V36" s="49" t="s">
        <v>28</v>
      </c>
    </row>
    <row r="37" spans="1:22" ht="12.75">
      <c r="A37" s="45"/>
      <c r="B37" s="86" t="s">
        <v>4</v>
      </c>
      <c r="D37" s="46"/>
      <c r="E37" s="1"/>
      <c r="F37" s="1"/>
      <c r="G37" s="1"/>
      <c r="H37" s="1">
        <v>1272</v>
      </c>
      <c r="I37" s="1"/>
      <c r="J37" s="1"/>
      <c r="K37" s="1"/>
      <c r="L37" s="1"/>
      <c r="M37" s="1">
        <f aca="true" t="shared" si="11" ref="M37:N39">SUM(I37+K37)</f>
        <v>0</v>
      </c>
      <c r="N37" s="1">
        <f t="shared" si="11"/>
        <v>0</v>
      </c>
      <c r="O37" s="1">
        <v>3609</v>
      </c>
      <c r="P37" s="89">
        <v>1983</v>
      </c>
      <c r="Q37" s="48" t="s">
        <v>25</v>
      </c>
      <c r="R37" s="48" t="s">
        <v>26</v>
      </c>
      <c r="S37" s="48">
        <v>22</v>
      </c>
      <c r="T37" s="48">
        <v>23</v>
      </c>
      <c r="U37" s="48" t="s">
        <v>27</v>
      </c>
      <c r="V37" s="49" t="s">
        <v>28</v>
      </c>
    </row>
    <row r="38" spans="1:22" ht="12.75">
      <c r="A38" s="45" t="s">
        <v>37</v>
      </c>
      <c r="B38" s="86" t="s">
        <v>24</v>
      </c>
      <c r="D38" s="46">
        <v>23184</v>
      </c>
      <c r="E38" s="1">
        <v>673</v>
      </c>
      <c r="F38" s="1">
        <v>27</v>
      </c>
      <c r="G38" s="1">
        <v>79</v>
      </c>
      <c r="H38" s="1"/>
      <c r="I38" s="1">
        <v>55888</v>
      </c>
      <c r="J38" s="1">
        <v>61147</v>
      </c>
      <c r="K38" s="1">
        <v>2129</v>
      </c>
      <c r="L38" s="1">
        <v>994</v>
      </c>
      <c r="M38" s="1">
        <f t="shared" si="11"/>
        <v>58017</v>
      </c>
      <c r="N38" s="1">
        <f t="shared" si="11"/>
        <v>62141</v>
      </c>
      <c r="O38" s="1">
        <v>1599</v>
      </c>
      <c r="P38" s="89">
        <v>880</v>
      </c>
      <c r="Q38" s="48" t="s">
        <v>25</v>
      </c>
      <c r="R38" s="48" t="s">
        <v>26</v>
      </c>
      <c r="S38" s="48">
        <v>22</v>
      </c>
      <c r="T38" s="48">
        <v>23</v>
      </c>
      <c r="U38" s="48" t="s">
        <v>27</v>
      </c>
      <c r="V38" s="49" t="s">
        <v>28</v>
      </c>
    </row>
    <row r="39" spans="1:22" ht="12.75">
      <c r="A39" s="45"/>
      <c r="B39" s="86" t="s">
        <v>29</v>
      </c>
      <c r="D39" s="46">
        <v>12503</v>
      </c>
      <c r="E39" s="1">
        <v>425</v>
      </c>
      <c r="F39" s="1">
        <v>9</v>
      </c>
      <c r="G39" s="1">
        <v>21</v>
      </c>
      <c r="H39" s="1"/>
      <c r="I39" s="1">
        <v>33821</v>
      </c>
      <c r="J39" s="1">
        <v>33475</v>
      </c>
      <c r="K39" s="1">
        <v>716</v>
      </c>
      <c r="L39" s="1">
        <v>421</v>
      </c>
      <c r="M39" s="1">
        <f t="shared" si="11"/>
        <v>34537</v>
      </c>
      <c r="N39" s="1">
        <f t="shared" si="11"/>
        <v>33896</v>
      </c>
      <c r="O39" s="1">
        <v>437</v>
      </c>
      <c r="P39" s="89">
        <v>319</v>
      </c>
      <c r="Q39" s="48" t="s">
        <v>25</v>
      </c>
      <c r="R39" s="48" t="s">
        <v>26</v>
      </c>
      <c r="S39" s="48">
        <v>22</v>
      </c>
      <c r="T39" s="48">
        <v>23</v>
      </c>
      <c r="U39" s="48" t="s">
        <v>27</v>
      </c>
      <c r="V39" s="49" t="s">
        <v>28</v>
      </c>
    </row>
    <row r="40" spans="1:22" s="39" customFormat="1" ht="12.75">
      <c r="A40" s="45"/>
      <c r="B40" s="86" t="s">
        <v>30</v>
      </c>
      <c r="D40" s="46">
        <f aca="true" t="shared" si="12" ref="D40:P40">SUM(D38:D39)</f>
        <v>35687</v>
      </c>
      <c r="E40" s="1">
        <f t="shared" si="12"/>
        <v>1098</v>
      </c>
      <c r="F40" s="1">
        <f t="shared" si="12"/>
        <v>36</v>
      </c>
      <c r="G40" s="1">
        <f t="shared" si="12"/>
        <v>100</v>
      </c>
      <c r="H40" s="1">
        <f t="shared" si="12"/>
        <v>0</v>
      </c>
      <c r="I40" s="1">
        <f t="shared" si="12"/>
        <v>89709</v>
      </c>
      <c r="J40" s="1">
        <f t="shared" si="12"/>
        <v>94622</v>
      </c>
      <c r="K40" s="1">
        <f t="shared" si="12"/>
        <v>2845</v>
      </c>
      <c r="L40" s="1">
        <f t="shared" si="12"/>
        <v>1415</v>
      </c>
      <c r="M40" s="1">
        <f t="shared" si="12"/>
        <v>92554</v>
      </c>
      <c r="N40" s="1">
        <f t="shared" si="12"/>
        <v>96037</v>
      </c>
      <c r="O40" s="1">
        <f t="shared" si="12"/>
        <v>2036</v>
      </c>
      <c r="P40" s="89">
        <f t="shared" si="12"/>
        <v>1199</v>
      </c>
      <c r="Q40" s="48" t="s">
        <v>25</v>
      </c>
      <c r="R40" s="48" t="s">
        <v>26</v>
      </c>
      <c r="S40" s="48">
        <v>22</v>
      </c>
      <c r="T40" s="48">
        <v>23</v>
      </c>
      <c r="U40" s="48" t="s">
        <v>27</v>
      </c>
      <c r="V40" s="49" t="s">
        <v>28</v>
      </c>
    </row>
    <row r="41" spans="1:22" s="39" customFormat="1" ht="38.25">
      <c r="A41" s="45"/>
      <c r="B41" s="86" t="s">
        <v>31</v>
      </c>
      <c r="D41" s="46"/>
      <c r="E41" s="1"/>
      <c r="F41" s="1"/>
      <c r="G41" s="1"/>
      <c r="H41" s="1"/>
      <c r="I41" s="1"/>
      <c r="J41" s="1"/>
      <c r="K41" s="1">
        <v>31</v>
      </c>
      <c r="L41" s="1">
        <v>13</v>
      </c>
      <c r="M41" s="1">
        <f>SUM(I41+K41)</f>
        <v>31</v>
      </c>
      <c r="N41" s="1">
        <f>SUM(J41+L41)</f>
        <v>13</v>
      </c>
      <c r="O41" s="1"/>
      <c r="P41" s="89"/>
      <c r="Q41" s="48" t="s">
        <v>25</v>
      </c>
      <c r="R41" s="48" t="s">
        <v>26</v>
      </c>
      <c r="S41" s="48">
        <v>22</v>
      </c>
      <c r="T41" s="48">
        <v>23</v>
      </c>
      <c r="U41" s="48" t="s">
        <v>27</v>
      </c>
      <c r="V41" s="49" t="s">
        <v>28</v>
      </c>
    </row>
    <row r="42" spans="1:22" s="39" customFormat="1" ht="12.75">
      <c r="A42" s="45"/>
      <c r="B42" s="86" t="s">
        <v>32</v>
      </c>
      <c r="D42" s="46">
        <f aca="true" t="shared" si="13" ref="D42:P42">SUM(D40:D41)</f>
        <v>35687</v>
      </c>
      <c r="E42" s="1">
        <f t="shared" si="13"/>
        <v>1098</v>
      </c>
      <c r="F42" s="1">
        <f t="shared" si="13"/>
        <v>36</v>
      </c>
      <c r="G42" s="1">
        <f t="shared" si="13"/>
        <v>100</v>
      </c>
      <c r="H42" s="1">
        <f t="shared" si="13"/>
        <v>0</v>
      </c>
      <c r="I42" s="1">
        <f t="shared" si="13"/>
        <v>89709</v>
      </c>
      <c r="J42" s="1">
        <f t="shared" si="13"/>
        <v>94622</v>
      </c>
      <c r="K42" s="1">
        <f t="shared" si="13"/>
        <v>2876</v>
      </c>
      <c r="L42" s="1">
        <f t="shared" si="13"/>
        <v>1428</v>
      </c>
      <c r="M42" s="1">
        <f t="shared" si="13"/>
        <v>92585</v>
      </c>
      <c r="N42" s="1">
        <f t="shared" si="13"/>
        <v>96050</v>
      </c>
      <c r="O42" s="1">
        <f t="shared" si="13"/>
        <v>2036</v>
      </c>
      <c r="P42" s="89">
        <f t="shared" si="13"/>
        <v>1199</v>
      </c>
      <c r="Q42" s="48" t="s">
        <v>25</v>
      </c>
      <c r="R42" s="48" t="s">
        <v>26</v>
      </c>
      <c r="S42" s="48">
        <v>22</v>
      </c>
      <c r="T42" s="48">
        <v>23</v>
      </c>
      <c r="U42" s="48" t="s">
        <v>27</v>
      </c>
      <c r="V42" s="49" t="s">
        <v>28</v>
      </c>
    </row>
    <row r="43" spans="1:22" ht="12.75">
      <c r="A43" s="45"/>
      <c r="B43" s="86" t="s">
        <v>4</v>
      </c>
      <c r="D43" s="46"/>
      <c r="E43" s="1"/>
      <c r="F43" s="1"/>
      <c r="G43" s="1"/>
      <c r="H43" s="1">
        <v>308</v>
      </c>
      <c r="I43" s="1"/>
      <c r="J43" s="1"/>
      <c r="K43" s="1"/>
      <c r="L43" s="1"/>
      <c r="M43" s="1">
        <f aca="true" t="shared" si="14" ref="M43:N45">SUM(I43+K43)</f>
        <v>0</v>
      </c>
      <c r="N43" s="1">
        <f t="shared" si="14"/>
        <v>0</v>
      </c>
      <c r="O43" s="1">
        <v>1555</v>
      </c>
      <c r="P43" s="89">
        <v>308</v>
      </c>
      <c r="Q43" s="48" t="s">
        <v>25</v>
      </c>
      <c r="R43" s="48" t="s">
        <v>26</v>
      </c>
      <c r="S43" s="48">
        <v>22</v>
      </c>
      <c r="T43" s="48">
        <v>23</v>
      </c>
      <c r="U43" s="48" t="s">
        <v>27</v>
      </c>
      <c r="V43" s="49" t="s">
        <v>28</v>
      </c>
    </row>
    <row r="44" spans="1:22" ht="12.75">
      <c r="A44" s="45" t="s">
        <v>38</v>
      </c>
      <c r="B44" s="86" t="s">
        <v>24</v>
      </c>
      <c r="D44" s="46">
        <v>22840</v>
      </c>
      <c r="E44" s="1">
        <v>776</v>
      </c>
      <c r="F44" s="1">
        <v>173</v>
      </c>
      <c r="G44" s="1">
        <v>68</v>
      </c>
      <c r="H44" s="1"/>
      <c r="I44" s="1">
        <v>52691</v>
      </c>
      <c r="J44" s="1">
        <v>59489</v>
      </c>
      <c r="K44" s="1">
        <v>2252</v>
      </c>
      <c r="L44" s="1">
        <v>1587</v>
      </c>
      <c r="M44" s="1">
        <f t="shared" si="14"/>
        <v>54943</v>
      </c>
      <c r="N44" s="1">
        <f t="shared" si="14"/>
        <v>61076</v>
      </c>
      <c r="O44" s="1">
        <v>2384</v>
      </c>
      <c r="P44" s="89">
        <v>1424</v>
      </c>
      <c r="Q44" s="48" t="s">
        <v>25</v>
      </c>
      <c r="R44" s="48" t="s">
        <v>26</v>
      </c>
      <c r="S44" s="48">
        <v>22</v>
      </c>
      <c r="T44" s="48">
        <v>23</v>
      </c>
      <c r="U44" s="48" t="s">
        <v>27</v>
      </c>
      <c r="V44" s="49" t="s">
        <v>28</v>
      </c>
    </row>
    <row r="45" spans="1:22" ht="12.75">
      <c r="A45" s="45"/>
      <c r="B45" s="86" t="s">
        <v>29</v>
      </c>
      <c r="D45" s="50">
        <v>15401</v>
      </c>
      <c r="E45" s="1">
        <v>514</v>
      </c>
      <c r="F45" s="1">
        <v>4</v>
      </c>
      <c r="G45" s="1">
        <v>113</v>
      </c>
      <c r="H45" s="1"/>
      <c r="I45" s="1">
        <v>37851</v>
      </c>
      <c r="J45" s="1">
        <v>35587</v>
      </c>
      <c r="K45" s="1">
        <v>1231</v>
      </c>
      <c r="L45" s="1">
        <v>912</v>
      </c>
      <c r="M45" s="1">
        <f t="shared" si="14"/>
        <v>39082</v>
      </c>
      <c r="N45" s="1">
        <f t="shared" si="14"/>
        <v>36499</v>
      </c>
      <c r="O45" s="1">
        <v>750</v>
      </c>
      <c r="P45" s="89">
        <v>568</v>
      </c>
      <c r="Q45" s="48" t="s">
        <v>25</v>
      </c>
      <c r="R45" s="48" t="s">
        <v>26</v>
      </c>
      <c r="S45" s="48">
        <v>22</v>
      </c>
      <c r="T45" s="48">
        <v>23</v>
      </c>
      <c r="U45" s="48" t="s">
        <v>27</v>
      </c>
      <c r="V45" s="49" t="s">
        <v>28</v>
      </c>
    </row>
    <row r="46" spans="1:22" s="39" customFormat="1" ht="12.75">
      <c r="A46" s="45"/>
      <c r="B46" s="86" t="s">
        <v>30</v>
      </c>
      <c r="D46" s="50">
        <f aca="true" t="shared" si="15" ref="D46:P46">SUM(D44:D45)</f>
        <v>38241</v>
      </c>
      <c r="E46" s="1">
        <f t="shared" si="15"/>
        <v>1290</v>
      </c>
      <c r="F46" s="1">
        <f t="shared" si="15"/>
        <v>177</v>
      </c>
      <c r="G46" s="1">
        <f t="shared" si="15"/>
        <v>181</v>
      </c>
      <c r="H46" s="1">
        <f t="shared" si="15"/>
        <v>0</v>
      </c>
      <c r="I46" s="1">
        <f t="shared" si="15"/>
        <v>90542</v>
      </c>
      <c r="J46" s="1">
        <f t="shared" si="15"/>
        <v>95076</v>
      </c>
      <c r="K46" s="1">
        <f t="shared" si="15"/>
        <v>3483</v>
      </c>
      <c r="L46" s="1">
        <f t="shared" si="15"/>
        <v>2499</v>
      </c>
      <c r="M46" s="1">
        <f t="shared" si="15"/>
        <v>94025</v>
      </c>
      <c r="N46" s="1">
        <f t="shared" si="15"/>
        <v>97575</v>
      </c>
      <c r="O46" s="1">
        <f t="shared" si="15"/>
        <v>3134</v>
      </c>
      <c r="P46" s="89">
        <f t="shared" si="15"/>
        <v>1992</v>
      </c>
      <c r="Q46" s="48" t="s">
        <v>25</v>
      </c>
      <c r="R46" s="48" t="s">
        <v>26</v>
      </c>
      <c r="S46" s="48">
        <v>22</v>
      </c>
      <c r="T46" s="48">
        <v>23</v>
      </c>
      <c r="U46" s="48" t="s">
        <v>27</v>
      </c>
      <c r="V46" s="49" t="s">
        <v>28</v>
      </c>
    </row>
    <row r="47" spans="1:22" s="39" customFormat="1" ht="38.25">
      <c r="A47" s="45"/>
      <c r="B47" s="86" t="s">
        <v>31</v>
      </c>
      <c r="D47" s="47"/>
      <c r="E47" s="1"/>
      <c r="F47" s="1"/>
      <c r="G47" s="1"/>
      <c r="H47" s="1"/>
      <c r="I47" s="1"/>
      <c r="J47" s="1"/>
      <c r="K47" s="1">
        <v>62</v>
      </c>
      <c r="L47" s="1">
        <v>17</v>
      </c>
      <c r="M47" s="1">
        <f>SUM(I47+K47)</f>
        <v>62</v>
      </c>
      <c r="N47" s="1">
        <f>SUM(J47+L47)</f>
        <v>17</v>
      </c>
      <c r="O47" s="1"/>
      <c r="P47" s="89"/>
      <c r="Q47" s="48" t="s">
        <v>25</v>
      </c>
      <c r="R47" s="48" t="s">
        <v>26</v>
      </c>
      <c r="S47" s="48">
        <v>22</v>
      </c>
      <c r="T47" s="48">
        <v>23</v>
      </c>
      <c r="U47" s="48" t="s">
        <v>27</v>
      </c>
      <c r="V47" s="49" t="s">
        <v>28</v>
      </c>
    </row>
    <row r="48" spans="1:22" s="39" customFormat="1" ht="12.75">
      <c r="A48" s="45"/>
      <c r="B48" s="86" t="s">
        <v>32</v>
      </c>
      <c r="D48" s="50">
        <f aca="true" t="shared" si="16" ref="D48:P48">SUM(D46:D47)</f>
        <v>38241</v>
      </c>
      <c r="E48" s="1">
        <f t="shared" si="16"/>
        <v>1290</v>
      </c>
      <c r="F48" s="1">
        <f t="shared" si="16"/>
        <v>177</v>
      </c>
      <c r="G48" s="1">
        <f t="shared" si="16"/>
        <v>181</v>
      </c>
      <c r="H48" s="1">
        <f t="shared" si="16"/>
        <v>0</v>
      </c>
      <c r="I48" s="1">
        <f t="shared" si="16"/>
        <v>90542</v>
      </c>
      <c r="J48" s="1">
        <f t="shared" si="16"/>
        <v>95076</v>
      </c>
      <c r="K48" s="1">
        <f t="shared" si="16"/>
        <v>3545</v>
      </c>
      <c r="L48" s="1">
        <f t="shared" si="16"/>
        <v>2516</v>
      </c>
      <c r="M48" s="1">
        <f t="shared" si="16"/>
        <v>94087</v>
      </c>
      <c r="N48" s="1">
        <f t="shared" si="16"/>
        <v>97592</v>
      </c>
      <c r="O48" s="1">
        <f t="shared" si="16"/>
        <v>3134</v>
      </c>
      <c r="P48" s="89">
        <f t="shared" si="16"/>
        <v>1992</v>
      </c>
      <c r="Q48" s="48" t="s">
        <v>25</v>
      </c>
      <c r="R48" s="48" t="s">
        <v>26</v>
      </c>
      <c r="S48" s="48">
        <v>22</v>
      </c>
      <c r="T48" s="48">
        <v>23</v>
      </c>
      <c r="U48" s="48" t="s">
        <v>27</v>
      </c>
      <c r="V48" s="49" t="s">
        <v>28</v>
      </c>
    </row>
    <row r="49" spans="1:22" ht="12.75">
      <c r="A49" s="45"/>
      <c r="B49" s="86" t="s">
        <v>4</v>
      </c>
      <c r="D49" s="46"/>
      <c r="E49" s="1"/>
      <c r="F49" s="1"/>
      <c r="G49" s="1"/>
      <c r="H49" s="1">
        <v>158</v>
      </c>
      <c r="I49" s="1"/>
      <c r="J49" s="1"/>
      <c r="K49" s="1"/>
      <c r="L49" s="1"/>
      <c r="M49" s="1">
        <f aca="true" t="shared" si="17" ref="M49:N51">SUM(I49+K49)</f>
        <v>0</v>
      </c>
      <c r="N49" s="1">
        <f t="shared" si="17"/>
        <v>0</v>
      </c>
      <c r="O49" s="1">
        <v>364</v>
      </c>
      <c r="P49" s="89">
        <v>320</v>
      </c>
      <c r="Q49" s="48" t="s">
        <v>25</v>
      </c>
      <c r="R49" s="48" t="s">
        <v>26</v>
      </c>
      <c r="S49" s="48">
        <v>22</v>
      </c>
      <c r="T49" s="48">
        <v>23</v>
      </c>
      <c r="U49" s="48" t="s">
        <v>27</v>
      </c>
      <c r="V49" s="49" t="s">
        <v>28</v>
      </c>
    </row>
    <row r="50" spans="1:22" ht="12.75">
      <c r="A50" s="45" t="s">
        <v>39</v>
      </c>
      <c r="B50" s="86" t="s">
        <v>24</v>
      </c>
      <c r="D50" s="46">
        <v>39714</v>
      </c>
      <c r="E50" s="1">
        <v>640</v>
      </c>
      <c r="F50" s="1">
        <v>58</v>
      </c>
      <c r="G50" s="1">
        <v>1048</v>
      </c>
      <c r="H50" s="1"/>
      <c r="I50" s="1">
        <v>85155</v>
      </c>
      <c r="J50" s="1">
        <v>92776</v>
      </c>
      <c r="K50" s="1">
        <v>2988</v>
      </c>
      <c r="L50" s="1">
        <v>1801</v>
      </c>
      <c r="M50" s="1">
        <f t="shared" si="17"/>
        <v>88143</v>
      </c>
      <c r="N50" s="1">
        <f t="shared" si="17"/>
        <v>94577</v>
      </c>
      <c r="O50" s="1">
        <v>2329</v>
      </c>
      <c r="P50" s="89">
        <v>1428</v>
      </c>
      <c r="Q50" s="48" t="s">
        <v>25</v>
      </c>
      <c r="R50" s="48" t="s">
        <v>26</v>
      </c>
      <c r="S50" s="48">
        <v>24</v>
      </c>
      <c r="T50" s="48">
        <v>25</v>
      </c>
      <c r="U50" s="48" t="s">
        <v>27</v>
      </c>
      <c r="V50" s="49" t="s">
        <v>40</v>
      </c>
    </row>
    <row r="51" spans="1:22" ht="12.75">
      <c r="A51" s="45"/>
      <c r="B51" s="86" t="s">
        <v>29</v>
      </c>
      <c r="D51" s="46">
        <v>29094</v>
      </c>
      <c r="E51" s="1">
        <v>491</v>
      </c>
      <c r="F51" s="1">
        <v>6</v>
      </c>
      <c r="G51" s="1">
        <v>1430</v>
      </c>
      <c r="H51" s="1"/>
      <c r="I51" s="1">
        <v>71136</v>
      </c>
      <c r="J51" s="1">
        <v>67977</v>
      </c>
      <c r="K51" s="1">
        <v>4234</v>
      </c>
      <c r="L51" s="1">
        <v>3399</v>
      </c>
      <c r="M51" s="1">
        <f t="shared" si="17"/>
        <v>75370</v>
      </c>
      <c r="N51" s="1">
        <f t="shared" si="17"/>
        <v>71376</v>
      </c>
      <c r="O51" s="1">
        <v>1006</v>
      </c>
      <c r="P51" s="89">
        <v>766</v>
      </c>
      <c r="Q51" s="48" t="s">
        <v>25</v>
      </c>
      <c r="R51" s="48" t="s">
        <v>26</v>
      </c>
      <c r="S51" s="48">
        <v>24</v>
      </c>
      <c r="T51" s="48">
        <v>25</v>
      </c>
      <c r="U51" s="48" t="s">
        <v>27</v>
      </c>
      <c r="V51" s="49" t="s">
        <v>40</v>
      </c>
    </row>
    <row r="52" spans="1:22" s="39" customFormat="1" ht="12.75">
      <c r="A52" s="45"/>
      <c r="B52" s="86" t="s">
        <v>30</v>
      </c>
      <c r="D52" s="46">
        <f aca="true" t="shared" si="18" ref="D52:P52">SUM(D50:D51)</f>
        <v>68808</v>
      </c>
      <c r="E52" s="1">
        <f t="shared" si="18"/>
        <v>1131</v>
      </c>
      <c r="F52" s="1">
        <f t="shared" si="18"/>
        <v>64</v>
      </c>
      <c r="G52" s="1">
        <f t="shared" si="18"/>
        <v>2478</v>
      </c>
      <c r="H52" s="1">
        <f t="shared" si="18"/>
        <v>0</v>
      </c>
      <c r="I52" s="1">
        <f t="shared" si="18"/>
        <v>156291</v>
      </c>
      <c r="J52" s="1">
        <f t="shared" si="18"/>
        <v>160753</v>
      </c>
      <c r="K52" s="1">
        <f t="shared" si="18"/>
        <v>7222</v>
      </c>
      <c r="L52" s="1">
        <f t="shared" si="18"/>
        <v>5200</v>
      </c>
      <c r="M52" s="1">
        <f t="shared" si="18"/>
        <v>163513</v>
      </c>
      <c r="N52" s="1">
        <f t="shared" si="18"/>
        <v>165953</v>
      </c>
      <c r="O52" s="1">
        <f t="shared" si="18"/>
        <v>3335</v>
      </c>
      <c r="P52" s="89">
        <f t="shared" si="18"/>
        <v>2194</v>
      </c>
      <c r="Q52" s="48" t="s">
        <v>25</v>
      </c>
      <c r="R52" s="48" t="s">
        <v>26</v>
      </c>
      <c r="S52" s="48">
        <v>24</v>
      </c>
      <c r="T52" s="48">
        <v>25</v>
      </c>
      <c r="U52" s="48" t="s">
        <v>27</v>
      </c>
      <c r="V52" s="49" t="s">
        <v>40</v>
      </c>
    </row>
    <row r="53" spans="1:22" s="39" customFormat="1" ht="38.25">
      <c r="A53" s="45"/>
      <c r="B53" s="86" t="s">
        <v>31</v>
      </c>
      <c r="D53" s="46"/>
      <c r="E53" s="1"/>
      <c r="F53" s="1"/>
      <c r="G53" s="1"/>
      <c r="H53" s="1"/>
      <c r="I53" s="1"/>
      <c r="J53" s="1"/>
      <c r="K53" s="1">
        <v>239</v>
      </c>
      <c r="L53" s="1">
        <v>172</v>
      </c>
      <c r="M53" s="1">
        <f>SUM(I53+K53)</f>
        <v>239</v>
      </c>
      <c r="N53" s="1">
        <f>SUM(J53+L53)</f>
        <v>172</v>
      </c>
      <c r="O53" s="1"/>
      <c r="P53" s="89"/>
      <c r="Q53" s="48" t="s">
        <v>25</v>
      </c>
      <c r="R53" s="48" t="s">
        <v>26</v>
      </c>
      <c r="S53" s="48">
        <v>24</v>
      </c>
      <c r="T53" s="48">
        <v>25</v>
      </c>
      <c r="U53" s="48" t="s">
        <v>27</v>
      </c>
      <c r="V53" s="49" t="s">
        <v>40</v>
      </c>
    </row>
    <row r="54" spans="1:22" s="39" customFormat="1" ht="12.75">
      <c r="A54" s="45"/>
      <c r="B54" s="86" t="s">
        <v>32</v>
      </c>
      <c r="D54" s="46">
        <f aca="true" t="shared" si="19" ref="D54:P54">SUM(D52:D53)</f>
        <v>68808</v>
      </c>
      <c r="E54" s="1">
        <f t="shared" si="19"/>
        <v>1131</v>
      </c>
      <c r="F54" s="1">
        <f t="shared" si="19"/>
        <v>64</v>
      </c>
      <c r="G54" s="1">
        <f t="shared" si="19"/>
        <v>2478</v>
      </c>
      <c r="H54" s="1">
        <f t="shared" si="19"/>
        <v>0</v>
      </c>
      <c r="I54" s="1">
        <f t="shared" si="19"/>
        <v>156291</v>
      </c>
      <c r="J54" s="1">
        <f t="shared" si="19"/>
        <v>160753</v>
      </c>
      <c r="K54" s="1">
        <f t="shared" si="19"/>
        <v>7461</v>
      </c>
      <c r="L54" s="1">
        <f t="shared" si="19"/>
        <v>5372</v>
      </c>
      <c r="M54" s="1">
        <f t="shared" si="19"/>
        <v>163752</v>
      </c>
      <c r="N54" s="1">
        <f t="shared" si="19"/>
        <v>166125</v>
      </c>
      <c r="O54" s="1">
        <f t="shared" si="19"/>
        <v>3335</v>
      </c>
      <c r="P54" s="89">
        <f t="shared" si="19"/>
        <v>2194</v>
      </c>
      <c r="Q54" s="48" t="s">
        <v>25</v>
      </c>
      <c r="R54" s="48" t="s">
        <v>26</v>
      </c>
      <c r="S54" s="48">
        <v>24</v>
      </c>
      <c r="T54" s="48">
        <v>25</v>
      </c>
      <c r="U54" s="48" t="s">
        <v>27</v>
      </c>
      <c r="V54" s="49" t="s">
        <v>40</v>
      </c>
    </row>
    <row r="55" spans="1:22" ht="12.75">
      <c r="A55" s="45"/>
      <c r="B55" s="86" t="s">
        <v>4</v>
      </c>
      <c r="D55" s="46"/>
      <c r="E55" s="1"/>
      <c r="F55" s="1"/>
      <c r="G55" s="1"/>
      <c r="H55" s="1">
        <v>1434</v>
      </c>
      <c r="I55" s="1"/>
      <c r="J55" s="1"/>
      <c r="K55" s="1"/>
      <c r="L55" s="1"/>
      <c r="M55" s="1">
        <f aca="true" t="shared" si="20" ref="M55:N57">SUM(I55+K55)</f>
        <v>0</v>
      </c>
      <c r="N55" s="1">
        <f t="shared" si="20"/>
        <v>0</v>
      </c>
      <c r="O55" s="1">
        <v>3243</v>
      </c>
      <c r="P55" s="89">
        <v>2869</v>
      </c>
      <c r="Q55" s="48" t="s">
        <v>25</v>
      </c>
      <c r="R55" s="48" t="s">
        <v>26</v>
      </c>
      <c r="S55" s="48">
        <v>24</v>
      </c>
      <c r="T55" s="48">
        <v>25</v>
      </c>
      <c r="U55" s="48" t="s">
        <v>27</v>
      </c>
      <c r="V55" s="49" t="s">
        <v>40</v>
      </c>
    </row>
    <row r="56" spans="1:22" ht="12.75">
      <c r="A56" s="45" t="s">
        <v>41</v>
      </c>
      <c r="B56" s="86" t="s">
        <v>24</v>
      </c>
      <c r="D56" s="46">
        <v>23754</v>
      </c>
      <c r="E56" s="1">
        <v>594</v>
      </c>
      <c r="F56" s="1">
        <v>83</v>
      </c>
      <c r="G56" s="1">
        <v>476</v>
      </c>
      <c r="H56" s="1"/>
      <c r="I56" s="1">
        <v>55695</v>
      </c>
      <c r="J56" s="1">
        <v>58211</v>
      </c>
      <c r="K56" s="1">
        <v>2974</v>
      </c>
      <c r="L56" s="1">
        <v>1810</v>
      </c>
      <c r="M56" s="1">
        <f t="shared" si="20"/>
        <v>58669</v>
      </c>
      <c r="N56" s="1">
        <f t="shared" si="20"/>
        <v>60021</v>
      </c>
      <c r="O56" s="1">
        <v>1753</v>
      </c>
      <c r="P56" s="89">
        <v>1115</v>
      </c>
      <c r="Q56" s="48" t="s">
        <v>25</v>
      </c>
      <c r="R56" s="48" t="s">
        <v>26</v>
      </c>
      <c r="S56" s="48">
        <v>24</v>
      </c>
      <c r="T56" s="48">
        <v>25</v>
      </c>
      <c r="U56" s="48" t="s">
        <v>27</v>
      </c>
      <c r="V56" s="49" t="s">
        <v>40</v>
      </c>
    </row>
    <row r="57" spans="1:22" ht="12.75">
      <c r="A57" s="45"/>
      <c r="B57" s="86" t="s">
        <v>29</v>
      </c>
      <c r="D57" s="46">
        <v>29454</v>
      </c>
      <c r="E57" s="1">
        <v>959</v>
      </c>
      <c r="F57" s="1">
        <v>51</v>
      </c>
      <c r="G57" s="1">
        <v>392</v>
      </c>
      <c r="H57" s="1"/>
      <c r="I57" s="1">
        <v>78200</v>
      </c>
      <c r="J57" s="1">
        <v>72054</v>
      </c>
      <c r="K57" s="1">
        <v>2786</v>
      </c>
      <c r="L57" s="1">
        <v>2210</v>
      </c>
      <c r="M57" s="1">
        <f t="shared" si="20"/>
        <v>80986</v>
      </c>
      <c r="N57" s="1">
        <f t="shared" si="20"/>
        <v>74264</v>
      </c>
      <c r="O57" s="1">
        <v>1675</v>
      </c>
      <c r="P57" s="89">
        <v>1601</v>
      </c>
      <c r="Q57" s="48" t="s">
        <v>25</v>
      </c>
      <c r="R57" s="48" t="s">
        <v>26</v>
      </c>
      <c r="S57" s="48">
        <v>24</v>
      </c>
      <c r="T57" s="48">
        <v>25</v>
      </c>
      <c r="U57" s="48" t="s">
        <v>27</v>
      </c>
      <c r="V57" s="49" t="s">
        <v>40</v>
      </c>
    </row>
    <row r="58" spans="1:22" s="39" customFormat="1" ht="12.75">
      <c r="A58" s="45"/>
      <c r="B58" s="86" t="s">
        <v>30</v>
      </c>
      <c r="D58" s="46">
        <f aca="true" t="shared" si="21" ref="D58:P58">SUM(D56:D57)</f>
        <v>53208</v>
      </c>
      <c r="E58" s="1">
        <f t="shared" si="21"/>
        <v>1553</v>
      </c>
      <c r="F58" s="1">
        <f t="shared" si="21"/>
        <v>134</v>
      </c>
      <c r="G58" s="1">
        <f t="shared" si="21"/>
        <v>868</v>
      </c>
      <c r="H58" s="1">
        <f t="shared" si="21"/>
        <v>0</v>
      </c>
      <c r="I58" s="1">
        <f t="shared" si="21"/>
        <v>133895</v>
      </c>
      <c r="J58" s="1">
        <f t="shared" si="21"/>
        <v>130265</v>
      </c>
      <c r="K58" s="1">
        <f t="shared" si="21"/>
        <v>5760</v>
      </c>
      <c r="L58" s="1">
        <f t="shared" si="21"/>
        <v>4020</v>
      </c>
      <c r="M58" s="1">
        <f t="shared" si="21"/>
        <v>139655</v>
      </c>
      <c r="N58" s="1">
        <f t="shared" si="21"/>
        <v>134285</v>
      </c>
      <c r="O58" s="1">
        <f t="shared" si="21"/>
        <v>3428</v>
      </c>
      <c r="P58" s="89">
        <f t="shared" si="21"/>
        <v>2716</v>
      </c>
      <c r="Q58" s="48" t="s">
        <v>25</v>
      </c>
      <c r="R58" s="48" t="s">
        <v>26</v>
      </c>
      <c r="S58" s="48">
        <v>24</v>
      </c>
      <c r="T58" s="48">
        <v>25</v>
      </c>
      <c r="U58" s="48" t="s">
        <v>27</v>
      </c>
      <c r="V58" s="49" t="s">
        <v>40</v>
      </c>
    </row>
    <row r="59" spans="1:22" s="39" customFormat="1" ht="38.25">
      <c r="A59" s="45"/>
      <c r="B59" s="86" t="s">
        <v>31</v>
      </c>
      <c r="D59" s="46"/>
      <c r="E59" s="1"/>
      <c r="F59" s="1"/>
      <c r="G59" s="1"/>
      <c r="H59" s="1"/>
      <c r="I59" s="1"/>
      <c r="J59" s="1"/>
      <c r="K59" s="1">
        <v>117</v>
      </c>
      <c r="L59" s="1">
        <v>79</v>
      </c>
      <c r="M59" s="1">
        <f>SUM(I59+K59)</f>
        <v>117</v>
      </c>
      <c r="N59" s="1">
        <f>SUM(J59+L59)</f>
        <v>79</v>
      </c>
      <c r="O59" s="1"/>
      <c r="P59" s="89"/>
      <c r="Q59" s="48" t="s">
        <v>25</v>
      </c>
      <c r="R59" s="48" t="s">
        <v>26</v>
      </c>
      <c r="S59" s="48">
        <v>24</v>
      </c>
      <c r="T59" s="48">
        <v>25</v>
      </c>
      <c r="U59" s="48" t="s">
        <v>27</v>
      </c>
      <c r="V59" s="49" t="s">
        <v>40</v>
      </c>
    </row>
    <row r="60" spans="1:22" s="39" customFormat="1" ht="12.75">
      <c r="A60" s="45"/>
      <c r="B60" s="86" t="s">
        <v>32</v>
      </c>
      <c r="D60" s="46">
        <f aca="true" t="shared" si="22" ref="D60:P60">SUM(D58:D59)</f>
        <v>53208</v>
      </c>
      <c r="E60" s="1">
        <f t="shared" si="22"/>
        <v>1553</v>
      </c>
      <c r="F60" s="1">
        <f t="shared" si="22"/>
        <v>134</v>
      </c>
      <c r="G60" s="1">
        <f t="shared" si="22"/>
        <v>868</v>
      </c>
      <c r="H60" s="1">
        <f t="shared" si="22"/>
        <v>0</v>
      </c>
      <c r="I60" s="1">
        <f t="shared" si="22"/>
        <v>133895</v>
      </c>
      <c r="J60" s="1">
        <f t="shared" si="22"/>
        <v>130265</v>
      </c>
      <c r="K60" s="1">
        <f t="shared" si="22"/>
        <v>5877</v>
      </c>
      <c r="L60" s="1">
        <f t="shared" si="22"/>
        <v>4099</v>
      </c>
      <c r="M60" s="1">
        <f t="shared" si="22"/>
        <v>139772</v>
      </c>
      <c r="N60" s="1">
        <f t="shared" si="22"/>
        <v>134364</v>
      </c>
      <c r="O60" s="1">
        <f t="shared" si="22"/>
        <v>3428</v>
      </c>
      <c r="P60" s="89">
        <f t="shared" si="22"/>
        <v>2716</v>
      </c>
      <c r="Q60" s="48" t="s">
        <v>25</v>
      </c>
      <c r="R60" s="48" t="s">
        <v>26</v>
      </c>
      <c r="S60" s="48">
        <v>24</v>
      </c>
      <c r="T60" s="48">
        <v>25</v>
      </c>
      <c r="U60" s="48" t="s">
        <v>27</v>
      </c>
      <c r="V60" s="49" t="s">
        <v>40</v>
      </c>
    </row>
    <row r="61" spans="1:22" ht="12.75">
      <c r="A61" s="45"/>
      <c r="B61" s="86" t="s">
        <v>4</v>
      </c>
      <c r="D61" s="46"/>
      <c r="E61" s="1"/>
      <c r="F61" s="1"/>
      <c r="G61" s="1"/>
      <c r="H61" s="1">
        <v>491</v>
      </c>
      <c r="I61" s="1"/>
      <c r="J61" s="1"/>
      <c r="K61" s="1"/>
      <c r="L61" s="1"/>
      <c r="M61" s="1">
        <f aca="true" t="shared" si="23" ref="M61:N63">SUM(I61+K61)</f>
        <v>0</v>
      </c>
      <c r="N61" s="1">
        <f t="shared" si="23"/>
        <v>0</v>
      </c>
      <c r="O61" s="1">
        <v>1071</v>
      </c>
      <c r="P61" s="89">
        <v>952</v>
      </c>
      <c r="Q61" s="48" t="s">
        <v>25</v>
      </c>
      <c r="R61" s="48" t="s">
        <v>26</v>
      </c>
      <c r="S61" s="48">
        <v>24</v>
      </c>
      <c r="T61" s="48">
        <v>25</v>
      </c>
      <c r="U61" s="48" t="s">
        <v>27</v>
      </c>
      <c r="V61" s="49" t="s">
        <v>40</v>
      </c>
    </row>
    <row r="62" spans="1:22" ht="12.75">
      <c r="A62" s="45" t="s">
        <v>42</v>
      </c>
      <c r="B62" s="86" t="s">
        <v>24</v>
      </c>
      <c r="D62" s="50">
        <v>22319</v>
      </c>
      <c r="E62" s="1">
        <v>372</v>
      </c>
      <c r="F62" s="1">
        <v>31</v>
      </c>
      <c r="G62" s="1">
        <v>1180</v>
      </c>
      <c r="H62" s="1"/>
      <c r="I62" s="1">
        <v>62237</v>
      </c>
      <c r="J62" s="1">
        <v>69318</v>
      </c>
      <c r="K62" s="1">
        <v>3654</v>
      </c>
      <c r="L62" s="1">
        <v>2155</v>
      </c>
      <c r="M62" s="1">
        <f t="shared" si="23"/>
        <v>65891</v>
      </c>
      <c r="N62" s="1">
        <f t="shared" si="23"/>
        <v>71473</v>
      </c>
      <c r="O62" s="1">
        <v>1310</v>
      </c>
      <c r="P62" s="89">
        <v>848</v>
      </c>
      <c r="Q62" s="48" t="s">
        <v>25</v>
      </c>
      <c r="R62" s="48" t="s">
        <v>26</v>
      </c>
      <c r="S62" s="48">
        <v>24</v>
      </c>
      <c r="T62" s="48">
        <v>25</v>
      </c>
      <c r="U62" s="48" t="s">
        <v>27</v>
      </c>
      <c r="V62" s="49" t="s">
        <v>40</v>
      </c>
    </row>
    <row r="63" spans="1:22" ht="12.75">
      <c r="A63" s="45"/>
      <c r="B63" s="86" t="s">
        <v>29</v>
      </c>
      <c r="D63" s="50">
        <v>19744</v>
      </c>
      <c r="E63" s="1">
        <v>263</v>
      </c>
      <c r="F63" s="1">
        <v>12</v>
      </c>
      <c r="G63" s="1">
        <v>773</v>
      </c>
      <c r="H63" s="1"/>
      <c r="I63" s="1">
        <v>56570</v>
      </c>
      <c r="J63" s="1">
        <v>55225</v>
      </c>
      <c r="K63" s="1">
        <v>2217</v>
      </c>
      <c r="L63" s="1">
        <v>1570</v>
      </c>
      <c r="M63" s="1">
        <f t="shared" si="23"/>
        <v>58787</v>
      </c>
      <c r="N63" s="1">
        <f t="shared" si="23"/>
        <v>56795</v>
      </c>
      <c r="O63" s="1">
        <v>607</v>
      </c>
      <c r="P63" s="89">
        <v>403</v>
      </c>
      <c r="Q63" s="48" t="s">
        <v>25</v>
      </c>
      <c r="R63" s="48" t="s">
        <v>26</v>
      </c>
      <c r="S63" s="48">
        <v>24</v>
      </c>
      <c r="T63" s="48">
        <v>25</v>
      </c>
      <c r="U63" s="48" t="s">
        <v>27</v>
      </c>
      <c r="V63" s="49" t="s">
        <v>40</v>
      </c>
    </row>
    <row r="64" spans="1:22" s="39" customFormat="1" ht="12.75">
      <c r="A64" s="45"/>
      <c r="B64" s="86" t="s">
        <v>30</v>
      </c>
      <c r="D64" s="50">
        <f aca="true" t="shared" si="24" ref="D64:P64">SUM(D62:D63)</f>
        <v>42063</v>
      </c>
      <c r="E64" s="1">
        <f t="shared" si="24"/>
        <v>635</v>
      </c>
      <c r="F64" s="1">
        <f t="shared" si="24"/>
        <v>43</v>
      </c>
      <c r="G64" s="1">
        <f t="shared" si="24"/>
        <v>1953</v>
      </c>
      <c r="H64" s="1">
        <f t="shared" si="24"/>
        <v>0</v>
      </c>
      <c r="I64" s="1">
        <f t="shared" si="24"/>
        <v>118807</v>
      </c>
      <c r="J64" s="1">
        <f t="shared" si="24"/>
        <v>124543</v>
      </c>
      <c r="K64" s="1">
        <f t="shared" si="24"/>
        <v>5871</v>
      </c>
      <c r="L64" s="1">
        <f t="shared" si="24"/>
        <v>3725</v>
      </c>
      <c r="M64" s="1">
        <f t="shared" si="24"/>
        <v>124678</v>
      </c>
      <c r="N64" s="1">
        <f t="shared" si="24"/>
        <v>128268</v>
      </c>
      <c r="O64" s="1">
        <f t="shared" si="24"/>
        <v>1917</v>
      </c>
      <c r="P64" s="89">
        <f t="shared" si="24"/>
        <v>1251</v>
      </c>
      <c r="Q64" s="48" t="s">
        <v>25</v>
      </c>
      <c r="R64" s="48" t="s">
        <v>26</v>
      </c>
      <c r="S64" s="48">
        <v>24</v>
      </c>
      <c r="T64" s="48">
        <v>25</v>
      </c>
      <c r="U64" s="48" t="s">
        <v>27</v>
      </c>
      <c r="V64" s="49" t="s">
        <v>40</v>
      </c>
    </row>
    <row r="65" spans="1:22" s="39" customFormat="1" ht="38.25">
      <c r="A65" s="45"/>
      <c r="B65" s="86" t="s">
        <v>31</v>
      </c>
      <c r="D65" s="47"/>
      <c r="E65" s="1"/>
      <c r="F65" s="1"/>
      <c r="G65" s="1"/>
      <c r="H65" s="1"/>
      <c r="I65" s="1"/>
      <c r="J65" s="1"/>
      <c r="K65" s="1">
        <v>182</v>
      </c>
      <c r="L65" s="1">
        <v>118</v>
      </c>
      <c r="M65" s="1">
        <f>SUM(I65+K65)</f>
        <v>182</v>
      </c>
      <c r="N65" s="1">
        <f>SUM(J65+L65)</f>
        <v>118</v>
      </c>
      <c r="O65" s="1"/>
      <c r="P65" s="89"/>
      <c r="Q65" s="48" t="s">
        <v>25</v>
      </c>
      <c r="R65" s="48" t="s">
        <v>26</v>
      </c>
      <c r="S65" s="48">
        <v>24</v>
      </c>
      <c r="T65" s="48">
        <v>25</v>
      </c>
      <c r="U65" s="48" t="s">
        <v>27</v>
      </c>
      <c r="V65" s="49" t="s">
        <v>40</v>
      </c>
    </row>
    <row r="66" spans="1:22" s="39" customFormat="1" ht="12.75">
      <c r="A66" s="45"/>
      <c r="B66" s="86" t="s">
        <v>32</v>
      </c>
      <c r="D66" s="50">
        <f aca="true" t="shared" si="25" ref="D66:P66">SUM(D64:D65)</f>
        <v>42063</v>
      </c>
      <c r="E66" s="1">
        <f t="shared" si="25"/>
        <v>635</v>
      </c>
      <c r="F66" s="1">
        <f t="shared" si="25"/>
        <v>43</v>
      </c>
      <c r="G66" s="1">
        <f t="shared" si="25"/>
        <v>1953</v>
      </c>
      <c r="H66" s="1">
        <f t="shared" si="25"/>
        <v>0</v>
      </c>
      <c r="I66" s="1">
        <f t="shared" si="25"/>
        <v>118807</v>
      </c>
      <c r="J66" s="1">
        <f t="shared" si="25"/>
        <v>124543</v>
      </c>
      <c r="K66" s="1">
        <f t="shared" si="25"/>
        <v>6053</v>
      </c>
      <c r="L66" s="1">
        <f t="shared" si="25"/>
        <v>3843</v>
      </c>
      <c r="M66" s="1">
        <f t="shared" si="25"/>
        <v>124860</v>
      </c>
      <c r="N66" s="1">
        <f t="shared" si="25"/>
        <v>128386</v>
      </c>
      <c r="O66" s="1">
        <f t="shared" si="25"/>
        <v>1917</v>
      </c>
      <c r="P66" s="89">
        <f t="shared" si="25"/>
        <v>1251</v>
      </c>
      <c r="Q66" s="48" t="s">
        <v>25</v>
      </c>
      <c r="R66" s="48" t="s">
        <v>26</v>
      </c>
      <c r="S66" s="48">
        <v>24</v>
      </c>
      <c r="T66" s="48">
        <v>25</v>
      </c>
      <c r="U66" s="48" t="s">
        <v>27</v>
      </c>
      <c r="V66" s="49" t="s">
        <v>40</v>
      </c>
    </row>
    <row r="67" spans="1:22" ht="12.75">
      <c r="A67" s="45"/>
      <c r="B67" s="86" t="s">
        <v>4</v>
      </c>
      <c r="D67" s="46"/>
      <c r="E67" s="1"/>
      <c r="F67" s="1"/>
      <c r="G67" s="1"/>
      <c r="H67" s="1">
        <v>762</v>
      </c>
      <c r="I67" s="1"/>
      <c r="J67" s="1"/>
      <c r="K67" s="1"/>
      <c r="L67" s="1"/>
      <c r="M67" s="1">
        <f aca="true" t="shared" si="26" ref="M67:N69">SUM(I67+K67)</f>
        <v>0</v>
      </c>
      <c r="N67" s="1">
        <f t="shared" si="26"/>
        <v>0</v>
      </c>
      <c r="O67" s="1">
        <v>1788</v>
      </c>
      <c r="P67" s="89">
        <v>1628</v>
      </c>
      <c r="Q67" s="48" t="s">
        <v>25</v>
      </c>
      <c r="R67" s="48" t="s">
        <v>26</v>
      </c>
      <c r="S67" s="48">
        <v>24</v>
      </c>
      <c r="T67" s="48">
        <v>25</v>
      </c>
      <c r="U67" s="48" t="s">
        <v>27</v>
      </c>
      <c r="V67" s="49" t="s">
        <v>40</v>
      </c>
    </row>
    <row r="68" spans="1:22" ht="12.75">
      <c r="A68" s="45" t="s">
        <v>43</v>
      </c>
      <c r="B68" s="86" t="s">
        <v>24</v>
      </c>
      <c r="D68" s="46">
        <v>11929</v>
      </c>
      <c r="E68" s="1">
        <v>598</v>
      </c>
      <c r="F68" s="1">
        <v>22</v>
      </c>
      <c r="G68" s="1">
        <v>71</v>
      </c>
      <c r="H68" s="1"/>
      <c r="I68" s="1">
        <v>28727</v>
      </c>
      <c r="J68" s="1">
        <v>28361</v>
      </c>
      <c r="K68" s="1">
        <v>739</v>
      </c>
      <c r="L68" s="1">
        <v>400</v>
      </c>
      <c r="M68" s="1">
        <f t="shared" si="26"/>
        <v>29466</v>
      </c>
      <c r="N68" s="1">
        <f t="shared" si="26"/>
        <v>28761</v>
      </c>
      <c r="O68" s="1">
        <v>534</v>
      </c>
      <c r="P68" s="89">
        <v>288</v>
      </c>
      <c r="Q68" s="48" t="s">
        <v>25</v>
      </c>
      <c r="R68" s="48" t="s">
        <v>26</v>
      </c>
      <c r="S68" s="48">
        <v>24</v>
      </c>
      <c r="T68" s="48">
        <v>25</v>
      </c>
      <c r="U68" s="48" t="s">
        <v>27</v>
      </c>
      <c r="V68" s="49" t="s">
        <v>40</v>
      </c>
    </row>
    <row r="69" spans="1:22" ht="12.75">
      <c r="A69" s="45"/>
      <c r="B69" s="86" t="s">
        <v>29</v>
      </c>
      <c r="D69" s="46">
        <v>11211</v>
      </c>
      <c r="E69" s="1">
        <v>402</v>
      </c>
      <c r="F69" s="1">
        <v>6</v>
      </c>
      <c r="G69" s="1">
        <v>550</v>
      </c>
      <c r="H69" s="1"/>
      <c r="I69" s="1">
        <v>30422</v>
      </c>
      <c r="J69" s="1">
        <v>27463</v>
      </c>
      <c r="K69" s="1">
        <v>1509</v>
      </c>
      <c r="L69" s="1">
        <v>1185</v>
      </c>
      <c r="M69" s="1">
        <f t="shared" si="26"/>
        <v>31931</v>
      </c>
      <c r="N69" s="1">
        <f t="shared" si="26"/>
        <v>28648</v>
      </c>
      <c r="O69" s="1">
        <v>232</v>
      </c>
      <c r="P69" s="89">
        <v>131</v>
      </c>
      <c r="Q69" s="48" t="s">
        <v>25</v>
      </c>
      <c r="R69" s="48" t="s">
        <v>26</v>
      </c>
      <c r="S69" s="48">
        <v>24</v>
      </c>
      <c r="T69" s="48">
        <v>25</v>
      </c>
      <c r="U69" s="48" t="s">
        <v>27</v>
      </c>
      <c r="V69" s="49" t="s">
        <v>40</v>
      </c>
    </row>
    <row r="70" spans="1:22" s="39" customFormat="1" ht="12.75">
      <c r="A70" s="45"/>
      <c r="B70" s="86" t="s">
        <v>30</v>
      </c>
      <c r="D70" s="46">
        <f aca="true" t="shared" si="27" ref="D70:P70">SUM(D68:D69)</f>
        <v>23140</v>
      </c>
      <c r="E70" s="1">
        <f t="shared" si="27"/>
        <v>1000</v>
      </c>
      <c r="F70" s="1">
        <f t="shared" si="27"/>
        <v>28</v>
      </c>
      <c r="G70" s="1">
        <f t="shared" si="27"/>
        <v>621</v>
      </c>
      <c r="H70" s="1">
        <f t="shared" si="27"/>
        <v>0</v>
      </c>
      <c r="I70" s="1">
        <f t="shared" si="27"/>
        <v>59149</v>
      </c>
      <c r="J70" s="1">
        <f t="shared" si="27"/>
        <v>55824</v>
      </c>
      <c r="K70" s="1">
        <f t="shared" si="27"/>
        <v>2248</v>
      </c>
      <c r="L70" s="1">
        <f t="shared" si="27"/>
        <v>1585</v>
      </c>
      <c r="M70" s="1">
        <f t="shared" si="27"/>
        <v>61397</v>
      </c>
      <c r="N70" s="1">
        <f t="shared" si="27"/>
        <v>57409</v>
      </c>
      <c r="O70" s="1">
        <f t="shared" si="27"/>
        <v>766</v>
      </c>
      <c r="P70" s="89">
        <f t="shared" si="27"/>
        <v>419</v>
      </c>
      <c r="Q70" s="48" t="s">
        <v>25</v>
      </c>
      <c r="R70" s="48" t="s">
        <v>26</v>
      </c>
      <c r="S70" s="48">
        <v>24</v>
      </c>
      <c r="T70" s="48">
        <v>25</v>
      </c>
      <c r="U70" s="48" t="s">
        <v>27</v>
      </c>
      <c r="V70" s="49" t="s">
        <v>40</v>
      </c>
    </row>
    <row r="71" spans="1:22" s="39" customFormat="1" ht="38.25">
      <c r="A71" s="45"/>
      <c r="B71" s="86" t="s">
        <v>31</v>
      </c>
      <c r="D71" s="46"/>
      <c r="E71" s="1"/>
      <c r="F71" s="1"/>
      <c r="G71" s="1"/>
      <c r="H71" s="1"/>
      <c r="I71" s="1"/>
      <c r="J71" s="1"/>
      <c r="K71" s="1">
        <v>26</v>
      </c>
      <c r="L71" s="1">
        <v>13</v>
      </c>
      <c r="M71" s="1">
        <f>SUM(I71+K71)</f>
        <v>26</v>
      </c>
      <c r="N71" s="1">
        <f>SUM(J71+L71)</f>
        <v>13</v>
      </c>
      <c r="O71" s="1"/>
      <c r="P71" s="89"/>
      <c r="Q71" s="48" t="s">
        <v>25</v>
      </c>
      <c r="R71" s="48" t="s">
        <v>26</v>
      </c>
      <c r="S71" s="48">
        <v>24</v>
      </c>
      <c r="T71" s="48">
        <v>25</v>
      </c>
      <c r="U71" s="48" t="s">
        <v>27</v>
      </c>
      <c r="V71" s="49" t="s">
        <v>40</v>
      </c>
    </row>
    <row r="72" spans="1:22" s="39" customFormat="1" ht="12.75">
      <c r="A72" s="45"/>
      <c r="B72" s="86" t="s">
        <v>32</v>
      </c>
      <c r="D72" s="46">
        <f aca="true" t="shared" si="28" ref="D72:P72">SUM(D70:D71)</f>
        <v>23140</v>
      </c>
      <c r="E72" s="1">
        <f t="shared" si="28"/>
        <v>1000</v>
      </c>
      <c r="F72" s="1">
        <f t="shared" si="28"/>
        <v>28</v>
      </c>
      <c r="G72" s="1">
        <f t="shared" si="28"/>
        <v>621</v>
      </c>
      <c r="H72" s="1">
        <f t="shared" si="28"/>
        <v>0</v>
      </c>
      <c r="I72" s="1">
        <f t="shared" si="28"/>
        <v>59149</v>
      </c>
      <c r="J72" s="1">
        <f t="shared" si="28"/>
        <v>55824</v>
      </c>
      <c r="K72" s="1">
        <f t="shared" si="28"/>
        <v>2274</v>
      </c>
      <c r="L72" s="1">
        <f t="shared" si="28"/>
        <v>1598</v>
      </c>
      <c r="M72" s="1">
        <f t="shared" si="28"/>
        <v>61423</v>
      </c>
      <c r="N72" s="1">
        <f t="shared" si="28"/>
        <v>57422</v>
      </c>
      <c r="O72" s="1">
        <f t="shared" si="28"/>
        <v>766</v>
      </c>
      <c r="P72" s="89">
        <f t="shared" si="28"/>
        <v>419</v>
      </c>
      <c r="Q72" s="48" t="s">
        <v>25</v>
      </c>
      <c r="R72" s="48" t="s">
        <v>26</v>
      </c>
      <c r="S72" s="48">
        <v>24</v>
      </c>
      <c r="T72" s="48">
        <v>25</v>
      </c>
      <c r="U72" s="48" t="s">
        <v>27</v>
      </c>
      <c r="V72" s="49" t="s">
        <v>40</v>
      </c>
    </row>
    <row r="73" spans="1:22" ht="12.75">
      <c r="A73" s="45"/>
      <c r="B73" s="86" t="s">
        <v>4</v>
      </c>
      <c r="D73" s="46"/>
      <c r="E73" s="1"/>
      <c r="F73" s="1"/>
      <c r="G73" s="1"/>
      <c r="H73" s="1">
        <v>212</v>
      </c>
      <c r="I73" s="1"/>
      <c r="J73" s="1"/>
      <c r="K73" s="1"/>
      <c r="L73" s="1"/>
      <c r="M73" s="1">
        <f aca="true" t="shared" si="29" ref="M73:N75">SUM(I73+K73)</f>
        <v>0</v>
      </c>
      <c r="N73" s="1">
        <f t="shared" si="29"/>
        <v>0</v>
      </c>
      <c r="O73" s="2">
        <v>511</v>
      </c>
      <c r="P73" s="90">
        <v>443</v>
      </c>
      <c r="Q73" s="48" t="s">
        <v>25</v>
      </c>
      <c r="R73" s="48" t="s">
        <v>26</v>
      </c>
      <c r="S73" s="48">
        <v>24</v>
      </c>
      <c r="T73" s="48">
        <v>25</v>
      </c>
      <c r="U73" s="48" t="s">
        <v>27</v>
      </c>
      <c r="V73" s="49" t="s">
        <v>40</v>
      </c>
    </row>
    <row r="74" spans="1:22" ht="12.75">
      <c r="A74" s="45" t="s">
        <v>44</v>
      </c>
      <c r="B74" s="86" t="s">
        <v>24</v>
      </c>
      <c r="D74" s="46">
        <v>23821</v>
      </c>
      <c r="E74" s="1">
        <v>1044</v>
      </c>
      <c r="F74" s="1">
        <v>99</v>
      </c>
      <c r="G74" s="1">
        <v>3</v>
      </c>
      <c r="H74" s="1"/>
      <c r="I74" s="1">
        <v>68745</v>
      </c>
      <c r="J74" s="1">
        <v>70918</v>
      </c>
      <c r="K74" s="1">
        <v>1594</v>
      </c>
      <c r="L74" s="1">
        <v>604</v>
      </c>
      <c r="M74" s="1">
        <f t="shared" si="29"/>
        <v>70339</v>
      </c>
      <c r="N74" s="1">
        <f t="shared" si="29"/>
        <v>71522</v>
      </c>
      <c r="O74" s="1">
        <v>1467</v>
      </c>
      <c r="P74" s="89">
        <v>463</v>
      </c>
      <c r="Q74" s="48" t="s">
        <v>25</v>
      </c>
      <c r="R74" s="48" t="s">
        <v>26</v>
      </c>
      <c r="S74" s="48">
        <v>24</v>
      </c>
      <c r="T74" s="48">
        <v>25</v>
      </c>
      <c r="U74" s="48" t="s">
        <v>27</v>
      </c>
      <c r="V74" s="49" t="s">
        <v>40</v>
      </c>
    </row>
    <row r="75" spans="1:22" ht="12.75">
      <c r="A75" s="45"/>
      <c r="B75" s="86" t="s">
        <v>29</v>
      </c>
      <c r="D75" s="46">
        <v>18043</v>
      </c>
      <c r="E75" s="1">
        <v>714</v>
      </c>
      <c r="F75" s="1">
        <v>59</v>
      </c>
      <c r="G75" s="1">
        <v>12</v>
      </c>
      <c r="H75" s="1"/>
      <c r="I75" s="1">
        <v>49925</v>
      </c>
      <c r="J75" s="1">
        <v>46727</v>
      </c>
      <c r="K75" s="1">
        <v>675</v>
      </c>
      <c r="L75" s="1">
        <v>202</v>
      </c>
      <c r="M75" s="1">
        <f t="shared" si="29"/>
        <v>50600</v>
      </c>
      <c r="N75" s="1">
        <f t="shared" si="29"/>
        <v>46929</v>
      </c>
      <c r="O75" s="1">
        <v>251</v>
      </c>
      <c r="P75" s="89">
        <v>106</v>
      </c>
      <c r="Q75" s="48" t="s">
        <v>25</v>
      </c>
      <c r="R75" s="48" t="s">
        <v>26</v>
      </c>
      <c r="S75" s="48">
        <v>24</v>
      </c>
      <c r="T75" s="48">
        <v>25</v>
      </c>
      <c r="U75" s="48" t="s">
        <v>27</v>
      </c>
      <c r="V75" s="49" t="s">
        <v>40</v>
      </c>
    </row>
    <row r="76" spans="1:22" s="39" customFormat="1" ht="12.75">
      <c r="A76" s="45"/>
      <c r="B76" s="86" t="s">
        <v>30</v>
      </c>
      <c r="D76" s="46">
        <f aca="true" t="shared" si="30" ref="D76:P76">SUM(D74:D75)</f>
        <v>41864</v>
      </c>
      <c r="E76" s="1">
        <f t="shared" si="30"/>
        <v>1758</v>
      </c>
      <c r="F76" s="1">
        <f t="shared" si="30"/>
        <v>158</v>
      </c>
      <c r="G76" s="1">
        <f t="shared" si="30"/>
        <v>15</v>
      </c>
      <c r="H76" s="1">
        <f t="shared" si="30"/>
        <v>0</v>
      </c>
      <c r="I76" s="1">
        <f t="shared" si="30"/>
        <v>118670</v>
      </c>
      <c r="J76" s="1">
        <f t="shared" si="30"/>
        <v>117645</v>
      </c>
      <c r="K76" s="1">
        <f t="shared" si="30"/>
        <v>2269</v>
      </c>
      <c r="L76" s="1">
        <f t="shared" si="30"/>
        <v>806</v>
      </c>
      <c r="M76" s="1">
        <f t="shared" si="30"/>
        <v>120939</v>
      </c>
      <c r="N76" s="1">
        <f t="shared" si="30"/>
        <v>118451</v>
      </c>
      <c r="O76" s="1">
        <f t="shared" si="30"/>
        <v>1718</v>
      </c>
      <c r="P76" s="89">
        <f t="shared" si="30"/>
        <v>569</v>
      </c>
      <c r="Q76" s="48" t="s">
        <v>25</v>
      </c>
      <c r="R76" s="48" t="s">
        <v>26</v>
      </c>
      <c r="S76" s="48">
        <v>24</v>
      </c>
      <c r="T76" s="48">
        <v>25</v>
      </c>
      <c r="U76" s="48" t="s">
        <v>27</v>
      </c>
      <c r="V76" s="49" t="s">
        <v>40</v>
      </c>
    </row>
    <row r="77" spans="1:22" s="39" customFormat="1" ht="38.25">
      <c r="A77" s="45"/>
      <c r="B77" s="86" t="s">
        <v>31</v>
      </c>
      <c r="D77" s="46"/>
      <c r="E77" s="1"/>
      <c r="F77" s="1"/>
      <c r="G77" s="1"/>
      <c r="H77" s="1"/>
      <c r="I77" s="1"/>
      <c r="J77" s="1"/>
      <c r="K77" s="1">
        <v>43</v>
      </c>
      <c r="L77" s="1">
        <v>20</v>
      </c>
      <c r="M77" s="1">
        <f>SUM(I77+K77)</f>
        <v>43</v>
      </c>
      <c r="N77" s="1">
        <f>SUM(J77+L77)</f>
        <v>20</v>
      </c>
      <c r="O77" s="1"/>
      <c r="P77" s="89"/>
      <c r="Q77" s="48" t="s">
        <v>25</v>
      </c>
      <c r="R77" s="48" t="s">
        <v>26</v>
      </c>
      <c r="S77" s="48">
        <v>24</v>
      </c>
      <c r="T77" s="48">
        <v>25</v>
      </c>
      <c r="U77" s="48" t="s">
        <v>27</v>
      </c>
      <c r="V77" s="49" t="s">
        <v>40</v>
      </c>
    </row>
    <row r="78" spans="1:22" s="39" customFormat="1" ht="12.75">
      <c r="A78" s="45"/>
      <c r="B78" s="86" t="s">
        <v>32</v>
      </c>
      <c r="D78" s="46">
        <f aca="true" t="shared" si="31" ref="D78:P78">SUM(D76:D77)</f>
        <v>41864</v>
      </c>
      <c r="E78" s="1">
        <f t="shared" si="31"/>
        <v>1758</v>
      </c>
      <c r="F78" s="1">
        <f t="shared" si="31"/>
        <v>158</v>
      </c>
      <c r="G78" s="1">
        <f t="shared" si="31"/>
        <v>15</v>
      </c>
      <c r="H78" s="1">
        <f t="shared" si="31"/>
        <v>0</v>
      </c>
      <c r="I78" s="1">
        <f t="shared" si="31"/>
        <v>118670</v>
      </c>
      <c r="J78" s="1">
        <f t="shared" si="31"/>
        <v>117645</v>
      </c>
      <c r="K78" s="1">
        <f t="shared" si="31"/>
        <v>2312</v>
      </c>
      <c r="L78" s="1">
        <f t="shared" si="31"/>
        <v>826</v>
      </c>
      <c r="M78" s="1">
        <f t="shared" si="31"/>
        <v>120982</v>
      </c>
      <c r="N78" s="1">
        <f t="shared" si="31"/>
        <v>118471</v>
      </c>
      <c r="O78" s="1">
        <f t="shared" si="31"/>
        <v>1718</v>
      </c>
      <c r="P78" s="89">
        <f t="shared" si="31"/>
        <v>569</v>
      </c>
      <c r="Q78" s="48" t="s">
        <v>25</v>
      </c>
      <c r="R78" s="48" t="s">
        <v>26</v>
      </c>
      <c r="S78" s="48">
        <v>24</v>
      </c>
      <c r="T78" s="48">
        <v>25</v>
      </c>
      <c r="U78" s="48" t="s">
        <v>27</v>
      </c>
      <c r="V78" s="49" t="s">
        <v>40</v>
      </c>
    </row>
    <row r="79" spans="1:22" ht="12.75">
      <c r="A79" s="45"/>
      <c r="B79" s="86" t="s">
        <v>4</v>
      </c>
      <c r="D79" s="46"/>
      <c r="E79" s="1"/>
      <c r="F79" s="1"/>
      <c r="G79" s="1"/>
      <c r="H79" s="1">
        <v>43</v>
      </c>
      <c r="I79" s="1"/>
      <c r="J79" s="1"/>
      <c r="K79" s="1"/>
      <c r="L79" s="1"/>
      <c r="M79" s="1">
        <f>SUM(I79+K79)</f>
        <v>0</v>
      </c>
      <c r="N79" s="1">
        <f>SUM(J79+L79)</f>
        <v>0</v>
      </c>
      <c r="O79" s="1">
        <v>104</v>
      </c>
      <c r="P79" s="89">
        <v>56</v>
      </c>
      <c r="Q79" s="48" t="s">
        <v>25</v>
      </c>
      <c r="R79" s="48" t="s">
        <v>26</v>
      </c>
      <c r="S79" s="48">
        <v>24</v>
      </c>
      <c r="T79" s="48">
        <v>25</v>
      </c>
      <c r="U79" s="48" t="s">
        <v>27</v>
      </c>
      <c r="V79" s="49" t="s">
        <v>40</v>
      </c>
    </row>
    <row r="80" spans="1:22" ht="12.75">
      <c r="A80" s="45" t="s">
        <v>27</v>
      </c>
      <c r="B80" s="86" t="s">
        <v>24</v>
      </c>
      <c r="D80" s="50">
        <f aca="true" t="shared" si="32" ref="D80:G81">SUM(D13,D19,D26,D32,D38,D44,D50,D56,D62,D68,D74)</f>
        <v>427339</v>
      </c>
      <c r="E80" s="1">
        <f t="shared" si="32"/>
        <v>12939</v>
      </c>
      <c r="F80" s="1">
        <f t="shared" si="32"/>
        <v>1895</v>
      </c>
      <c r="G80" s="2">
        <f t="shared" si="32"/>
        <v>4807</v>
      </c>
      <c r="H80" s="1"/>
      <c r="I80" s="1">
        <f aca="true" t="shared" si="33" ref="I80:P81">SUM(I13,I19,I26,I32,I38,I44,I50,I56,I62,I68,I74)</f>
        <v>1130366</v>
      </c>
      <c r="J80" s="1">
        <f t="shared" si="33"/>
        <v>1241574</v>
      </c>
      <c r="K80" s="1">
        <f t="shared" si="33"/>
        <v>43284</v>
      </c>
      <c r="L80" s="1">
        <f t="shared" si="33"/>
        <v>24930</v>
      </c>
      <c r="M80" s="1">
        <f t="shared" si="33"/>
        <v>1173650</v>
      </c>
      <c r="N80" s="1">
        <f t="shared" si="33"/>
        <v>1266504</v>
      </c>
      <c r="O80" s="1">
        <f t="shared" si="33"/>
        <v>33812</v>
      </c>
      <c r="P80" s="89">
        <f t="shared" si="33"/>
        <v>20058</v>
      </c>
      <c r="Q80" s="48" t="s">
        <v>25</v>
      </c>
      <c r="R80" s="48" t="s">
        <v>26</v>
      </c>
      <c r="S80" s="48">
        <v>24</v>
      </c>
      <c r="T80" s="48">
        <v>25</v>
      </c>
      <c r="U80" s="48" t="s">
        <v>27</v>
      </c>
      <c r="V80" s="49" t="s">
        <v>40</v>
      </c>
    </row>
    <row r="81" spans="1:22" ht="12.75">
      <c r="A81" s="45"/>
      <c r="B81" s="86" t="s">
        <v>29</v>
      </c>
      <c r="D81" s="50">
        <f t="shared" si="32"/>
        <v>301759</v>
      </c>
      <c r="E81" s="1">
        <f t="shared" si="32"/>
        <v>9639</v>
      </c>
      <c r="F81" s="1">
        <f t="shared" si="32"/>
        <v>496</v>
      </c>
      <c r="G81" s="1">
        <f t="shared" si="32"/>
        <v>4595</v>
      </c>
      <c r="H81" s="1"/>
      <c r="I81" s="1">
        <f t="shared" si="33"/>
        <v>783300</v>
      </c>
      <c r="J81" s="1">
        <f t="shared" si="33"/>
        <v>744672</v>
      </c>
      <c r="K81" s="1">
        <f t="shared" si="33"/>
        <v>24570</v>
      </c>
      <c r="L81" s="1">
        <f t="shared" si="33"/>
        <v>17504</v>
      </c>
      <c r="M81" s="1">
        <f t="shared" si="33"/>
        <v>807870</v>
      </c>
      <c r="N81" s="1">
        <f t="shared" si="33"/>
        <v>762176</v>
      </c>
      <c r="O81" s="1">
        <f t="shared" si="33"/>
        <v>10384</v>
      </c>
      <c r="P81" s="89">
        <f t="shared" si="33"/>
        <v>8428</v>
      </c>
      <c r="Q81" s="48" t="s">
        <v>25</v>
      </c>
      <c r="R81" s="48" t="s">
        <v>26</v>
      </c>
      <c r="S81" s="48">
        <v>24</v>
      </c>
      <c r="T81" s="48">
        <v>25</v>
      </c>
      <c r="U81" s="48" t="s">
        <v>27</v>
      </c>
      <c r="V81" s="49" t="s">
        <v>40</v>
      </c>
    </row>
    <row r="82" spans="1:22" s="39" customFormat="1" ht="12.75">
      <c r="A82" s="45"/>
      <c r="B82" s="86" t="s">
        <v>30</v>
      </c>
      <c r="D82" s="50">
        <f aca="true" t="shared" si="34" ref="D82:P82">SUM(D80:D81)</f>
        <v>729098</v>
      </c>
      <c r="E82" s="1">
        <f t="shared" si="34"/>
        <v>22578</v>
      </c>
      <c r="F82" s="1">
        <f t="shared" si="34"/>
        <v>2391</v>
      </c>
      <c r="G82" s="2">
        <f t="shared" si="34"/>
        <v>9402</v>
      </c>
      <c r="H82" s="1">
        <f t="shared" si="34"/>
        <v>0</v>
      </c>
      <c r="I82" s="1">
        <f t="shared" si="34"/>
        <v>1913666</v>
      </c>
      <c r="J82" s="1">
        <f t="shared" si="34"/>
        <v>1986246</v>
      </c>
      <c r="K82" s="1">
        <f t="shared" si="34"/>
        <v>67854</v>
      </c>
      <c r="L82" s="1">
        <f t="shared" si="34"/>
        <v>42434</v>
      </c>
      <c r="M82" s="1">
        <f t="shared" si="34"/>
        <v>1981520</v>
      </c>
      <c r="N82" s="1">
        <f t="shared" si="34"/>
        <v>2028680</v>
      </c>
      <c r="O82" s="1">
        <f t="shared" si="34"/>
        <v>44196</v>
      </c>
      <c r="P82" s="89">
        <f t="shared" si="34"/>
        <v>28486</v>
      </c>
      <c r="Q82" s="48" t="s">
        <v>25</v>
      </c>
      <c r="R82" s="48" t="s">
        <v>26</v>
      </c>
      <c r="S82" s="48">
        <v>24</v>
      </c>
      <c r="T82" s="48">
        <v>25</v>
      </c>
      <c r="U82" s="48" t="s">
        <v>27</v>
      </c>
      <c r="V82" s="49" t="s">
        <v>40</v>
      </c>
    </row>
    <row r="83" spans="1:22" s="39" customFormat="1" ht="38.25">
      <c r="A83" s="45"/>
      <c r="B83" s="86" t="s">
        <v>31</v>
      </c>
      <c r="D83" s="47"/>
      <c r="E83" s="1"/>
      <c r="F83" s="1"/>
      <c r="G83" s="48"/>
      <c r="H83" s="1"/>
      <c r="I83" s="1"/>
      <c r="J83" s="1"/>
      <c r="K83" s="1">
        <f>SUM(K16,K22,K29,K35,K41,K47,K53,K59,K65,K71,K77)</f>
        <v>1644</v>
      </c>
      <c r="L83" s="1">
        <f>SUM(L16,L22,L29,L35,L41,L47,L53,L59,L65,L71,L77)</f>
        <v>849</v>
      </c>
      <c r="M83" s="1">
        <f>SUM(M16,M22,M29,M35,M41,M47,M53,M59,M65,M71,M77)</f>
        <v>1644</v>
      </c>
      <c r="N83" s="1">
        <f>SUM(N16,N22,N29,N35,N41,N47,N53,N59,N65,N71,N77)</f>
        <v>849</v>
      </c>
      <c r="O83" s="1"/>
      <c r="P83" s="89"/>
      <c r="Q83" s="48" t="s">
        <v>25</v>
      </c>
      <c r="R83" s="48" t="s">
        <v>26</v>
      </c>
      <c r="S83" s="48">
        <v>24</v>
      </c>
      <c r="T83" s="48">
        <v>25</v>
      </c>
      <c r="U83" s="48" t="s">
        <v>27</v>
      </c>
      <c r="V83" s="49" t="s">
        <v>40</v>
      </c>
    </row>
    <row r="84" spans="1:22" s="39" customFormat="1" ht="12.75">
      <c r="A84" s="45"/>
      <c r="B84" s="86" t="s">
        <v>32</v>
      </c>
      <c r="D84" s="50">
        <f aca="true" t="shared" si="35" ref="D84:P84">SUM(D82:D83)</f>
        <v>729098</v>
      </c>
      <c r="E84" s="1">
        <f t="shared" si="35"/>
        <v>22578</v>
      </c>
      <c r="F84" s="1">
        <f t="shared" si="35"/>
        <v>2391</v>
      </c>
      <c r="G84" s="2">
        <f t="shared" si="35"/>
        <v>9402</v>
      </c>
      <c r="H84" s="1">
        <f t="shared" si="35"/>
        <v>0</v>
      </c>
      <c r="I84" s="1">
        <f t="shared" si="35"/>
        <v>1913666</v>
      </c>
      <c r="J84" s="1">
        <f t="shared" si="35"/>
        <v>1986246</v>
      </c>
      <c r="K84" s="1">
        <f t="shared" si="35"/>
        <v>69498</v>
      </c>
      <c r="L84" s="1">
        <f t="shared" si="35"/>
        <v>43283</v>
      </c>
      <c r="M84" s="1">
        <f t="shared" si="35"/>
        <v>1983164</v>
      </c>
      <c r="N84" s="1">
        <f t="shared" si="35"/>
        <v>2029529</v>
      </c>
      <c r="O84" s="1">
        <f t="shared" si="35"/>
        <v>44196</v>
      </c>
      <c r="P84" s="89">
        <f t="shared" si="35"/>
        <v>28486</v>
      </c>
      <c r="Q84" s="48" t="s">
        <v>25</v>
      </c>
      <c r="R84" s="48" t="s">
        <v>26</v>
      </c>
      <c r="S84" s="48">
        <v>24</v>
      </c>
      <c r="T84" s="48">
        <v>25</v>
      </c>
      <c r="U84" s="48" t="s">
        <v>27</v>
      </c>
      <c r="V84" s="49" t="s">
        <v>40</v>
      </c>
    </row>
    <row r="85" spans="1:22" ht="12.75">
      <c r="A85" s="45"/>
      <c r="B85" s="86" t="s">
        <v>4</v>
      </c>
      <c r="D85" s="51"/>
      <c r="E85" s="3"/>
      <c r="F85" s="3"/>
      <c r="G85" s="3"/>
      <c r="H85" s="1">
        <f>SUM(H18,H24,H31,H37,H43,H49,H55,H61,H67,H73,H79)</f>
        <v>6538</v>
      </c>
      <c r="I85" s="1"/>
      <c r="J85" s="1"/>
      <c r="K85" s="1"/>
      <c r="L85" s="1"/>
      <c r="M85" s="1"/>
      <c r="N85" s="1"/>
      <c r="O85" s="1">
        <f>SUM(O18,O24,O31,O37,O43,O49,O55,O61,O67,O73,O79)</f>
        <v>19063</v>
      </c>
      <c r="P85" s="89">
        <f>SUM(P18,P24,P31,P37,P43,P49,P55,P61,P67,P73,P79)</f>
        <v>12729</v>
      </c>
      <c r="Q85" s="48" t="s">
        <v>25</v>
      </c>
      <c r="R85" s="48" t="s">
        <v>26</v>
      </c>
      <c r="S85" s="48">
        <v>24</v>
      </c>
      <c r="T85" s="48">
        <v>25</v>
      </c>
      <c r="U85" s="48" t="s">
        <v>27</v>
      </c>
      <c r="V85" s="49" t="s">
        <v>40</v>
      </c>
    </row>
    <row r="86" spans="1:22" ht="13.5" thickBot="1">
      <c r="A86" s="52"/>
      <c r="B86" s="87" t="s">
        <v>34</v>
      </c>
      <c r="D86" s="53"/>
      <c r="E86" s="54"/>
      <c r="F86" s="54"/>
      <c r="G86" s="54"/>
      <c r="H86" s="55"/>
      <c r="I86" s="55"/>
      <c r="J86" s="55"/>
      <c r="K86" s="55"/>
      <c r="L86" s="55"/>
      <c r="M86" s="55">
        <f>SUM(I86+K86)</f>
        <v>0</v>
      </c>
      <c r="N86" s="55">
        <f>SUM(J86+L86)</f>
        <v>0</v>
      </c>
      <c r="O86" s="54">
        <v>13</v>
      </c>
      <c r="P86" s="91">
        <v>14</v>
      </c>
      <c r="Q86" s="56" t="s">
        <v>25</v>
      </c>
      <c r="R86" s="56" t="s">
        <v>26</v>
      </c>
      <c r="S86" s="56">
        <v>24</v>
      </c>
      <c r="T86" s="56">
        <v>25</v>
      </c>
      <c r="U86" s="56" t="s">
        <v>27</v>
      </c>
      <c r="V86" s="57" t="s">
        <v>40</v>
      </c>
    </row>
    <row r="87" ht="13.5" thickBot="1"/>
    <row r="88" spans="1:22" ht="12.75" customHeight="1">
      <c r="A88" s="58" t="s">
        <v>45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43"/>
      <c r="R88" s="43"/>
      <c r="S88" s="43"/>
      <c r="T88" s="43"/>
      <c r="U88" s="43"/>
      <c r="V88" s="44"/>
    </row>
    <row r="89" spans="1:22" ht="12.75" customHeight="1">
      <c r="A89" s="60" t="s">
        <v>46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48"/>
      <c r="R89" s="48"/>
      <c r="S89" s="48"/>
      <c r="T89" s="48"/>
      <c r="U89" s="48"/>
      <c r="V89" s="49"/>
    </row>
    <row r="90" spans="1:22" ht="12.75">
      <c r="A90" s="60" t="s">
        <v>47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48"/>
      <c r="R90" s="48"/>
      <c r="S90" s="48"/>
      <c r="T90" s="48"/>
      <c r="U90" s="48"/>
      <c r="V90" s="49"/>
    </row>
    <row r="91" spans="1:22" ht="12.75">
      <c r="A91" s="60" t="s">
        <v>48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48"/>
      <c r="R91" s="48"/>
      <c r="S91" s="48"/>
      <c r="T91" s="48"/>
      <c r="U91" s="48"/>
      <c r="V91" s="49"/>
    </row>
    <row r="92" spans="1:22" ht="12.75">
      <c r="A92" s="60" t="s">
        <v>49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48"/>
      <c r="R92" s="48"/>
      <c r="S92" s="48"/>
      <c r="T92" s="48"/>
      <c r="U92" s="48"/>
      <c r="V92" s="49"/>
    </row>
    <row r="93" spans="1:22" ht="12.75">
      <c r="A93" s="60" t="s">
        <v>50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48"/>
      <c r="R93" s="48"/>
      <c r="S93" s="48"/>
      <c r="T93" s="48"/>
      <c r="U93" s="48"/>
      <c r="V93" s="49"/>
    </row>
    <row r="94" spans="1:22" ht="12.75">
      <c r="A94" s="60" t="s">
        <v>51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48"/>
      <c r="R94" s="48"/>
      <c r="S94" s="48"/>
      <c r="T94" s="48"/>
      <c r="U94" s="48"/>
      <c r="V94" s="49"/>
    </row>
    <row r="95" spans="1:22" ht="13.5" thickBot="1">
      <c r="A95" s="62" t="s">
        <v>52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56"/>
      <c r="R95" s="56"/>
      <c r="S95" s="56"/>
      <c r="T95" s="56"/>
      <c r="U95" s="56"/>
      <c r="V95" s="57"/>
    </row>
  </sheetData>
  <mergeCells count="28">
    <mergeCell ref="A3:A11"/>
    <mergeCell ref="B3:B11"/>
    <mergeCell ref="D3:G4"/>
    <mergeCell ref="H3:H11"/>
    <mergeCell ref="D5:F6"/>
    <mergeCell ref="G5:G11"/>
    <mergeCell ref="D7:D11"/>
    <mergeCell ref="E7:E11"/>
    <mergeCell ref="F7:F11"/>
    <mergeCell ref="I3:N4"/>
    <mergeCell ref="O3:P10"/>
    <mergeCell ref="Q3:Q11"/>
    <mergeCell ref="R3:R11"/>
    <mergeCell ref="I5:J10"/>
    <mergeCell ref="K5:L10"/>
    <mergeCell ref="M5:N10"/>
    <mergeCell ref="S3:S11"/>
    <mergeCell ref="T3:T11"/>
    <mergeCell ref="U3:U11"/>
    <mergeCell ref="V3:V11"/>
    <mergeCell ref="A88:P88"/>
    <mergeCell ref="A89:P89"/>
    <mergeCell ref="A90:P90"/>
    <mergeCell ref="A91:P91"/>
    <mergeCell ref="A94:P94"/>
    <mergeCell ref="A95:P95"/>
    <mergeCell ref="A92:P92"/>
    <mergeCell ref="A93:P93"/>
  </mergeCells>
  <hyperlinks>
    <hyperlink ref="G32" location="'Het Rijk'!A88" display="'Het Rijk'!A88"/>
    <hyperlink ref="G34" location="'Het Rijk'!A88" display="'Het Rijk'!A88"/>
    <hyperlink ref="G36" location="'Het Rijk'!A88" display="'Het Rijk'!A88"/>
    <hyperlink ref="D45" location="'Het Rijk'!A89" display="'Het Rijk'!A89"/>
    <hyperlink ref="D46" location="'Het Rijk'!A89" display="'Het Rijk'!A89"/>
    <hyperlink ref="D48" location="'Het Rijk'!A89" display="'Het Rijk'!A89"/>
    <hyperlink ref="D62" location="'Het Rijk'!A90" display="'Het Rijk'!A90"/>
    <hyperlink ref="D63" location="'Het Rijk'!A91" display="'Het Rijk'!A91"/>
    <hyperlink ref="D64" location="'Het Rijk'!A92" display="'Het Rijk'!A92"/>
    <hyperlink ref="D66" location="'Het Rijk'!A92" display="'Het Rijk'!A92"/>
    <hyperlink ref="O73" location="'Het Rijk'!A93" display="'Het Rijk'!A93"/>
    <hyperlink ref="D82" location="'Het Rijk'!A97" display="'Het Rijk'!A97"/>
    <hyperlink ref="D84" location="'Het Rijk'!A97" display="'Het Rijk'!A97"/>
    <hyperlink ref="G82" location="'Het Rijk'!A88" display="'Het Rijk'!A88"/>
    <hyperlink ref="G84" location="'Het Rijk'!A88" display="'Het Rijk'!A88"/>
    <hyperlink ref="D80" location="'Het Rijk'!A90" display="'Het Rijk'!A90"/>
    <hyperlink ref="D81" location="'Het Rijk'!A94" display="'Het Rijk'!A94"/>
    <hyperlink ref="G80" location="'Het Rijk'!A88" display="'Het Rijk'!A8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2005-04-21T12:29:59Z</dcterms:created>
  <dcterms:modified xsi:type="dcterms:W3CDTF">2005-04-21T12:31:56Z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